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6" rupBuild="10116"/>
  <workbookPr autoCompressPictures="0"/>
  <mc:AlternateContent xmlns:mc="http://schemas.openxmlformats.org/markup-compatibility/2006">
    <mc:Choice Requires="x15">
      <x15ac:absPath xmlns:x15ac="http://schemas.microsoft.com/office/spreadsheetml/2010/11/ac" url="/Users/rrk04_1/Downloads/"/>
    </mc:Choice>
  </mc:AlternateContent>
  <bookViews>
    <workbookView xWindow="10080" yWindow="460" windowWidth="19180" windowHeight="16020" tabRatio="500" xr2:uid="{00000000-000D-0000-FFFF-FFFF00000000}"/>
  </bookViews>
  <sheets>
    <sheet name="Event Budget" sheetId="1" r:id="rId1"/>
    <sheet name="Event Revenue" sheetId="3" r:id="rId2"/>
    <sheet name="Event Profit Summary" sheetId="4" r:id="rId3"/>
    <sheet name="Chart Data" sheetId="2" r:id="rId4"/>
  </sheets>
  <calcPr calcId="171027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7" i="3" l="1"/>
  <c r="D58" i="1"/>
  <c r="C12" i="2"/>
  <c r="D52" i="1"/>
  <c r="C11" i="2"/>
  <c r="D44" i="1"/>
  <c r="C10" i="2"/>
  <c r="D35" i="1"/>
  <c r="C9" i="2"/>
  <c r="D28" i="1"/>
  <c r="C8" i="2"/>
  <c r="D23" i="1"/>
  <c r="C7" i="2"/>
  <c r="D18" i="1"/>
  <c r="C6" i="2"/>
  <c r="D13" i="1"/>
  <c r="C5" i="2"/>
  <c r="D5" i="1"/>
  <c r="C4" i="2"/>
  <c r="I6" i="3"/>
  <c r="I7" i="3"/>
  <c r="I8" i="3"/>
  <c r="I9" i="3"/>
  <c r="I10" i="3"/>
  <c r="I11" i="3"/>
  <c r="I12" i="3"/>
  <c r="J5" i="3"/>
  <c r="I14" i="3"/>
  <c r="I15" i="3"/>
  <c r="I16" i="3"/>
  <c r="I17" i="3"/>
  <c r="J13" i="3"/>
  <c r="I19" i="3"/>
  <c r="I20" i="3"/>
  <c r="I21" i="3"/>
  <c r="I22" i="3"/>
  <c r="I23" i="3"/>
  <c r="I24" i="3"/>
  <c r="I25" i="3"/>
  <c r="J18" i="3"/>
  <c r="I27" i="3"/>
  <c r="I28" i="3"/>
  <c r="I29" i="3"/>
  <c r="I30" i="3"/>
  <c r="J26" i="3"/>
  <c r="I32" i="3"/>
  <c r="I33" i="3"/>
  <c r="I34" i="3"/>
  <c r="I35" i="3"/>
  <c r="I36" i="3"/>
  <c r="I37" i="3"/>
  <c r="J31" i="3"/>
  <c r="I39" i="3"/>
  <c r="I40" i="3"/>
  <c r="I41" i="3"/>
  <c r="I42" i="3"/>
  <c r="I43" i="3"/>
  <c r="I44" i="3"/>
  <c r="I45" i="3"/>
  <c r="I46" i="3"/>
  <c r="J38" i="3"/>
  <c r="C3" i="3"/>
  <c r="D6" i="4"/>
  <c r="E5" i="1"/>
  <c r="E13" i="1"/>
  <c r="E18" i="1"/>
  <c r="E23" i="1"/>
  <c r="E28" i="1"/>
  <c r="E35" i="1"/>
  <c r="E44" i="1"/>
  <c r="E52" i="1"/>
  <c r="E58" i="1"/>
  <c r="C3" i="1"/>
  <c r="D5" i="4"/>
  <c r="D10" i="4"/>
  <c r="C2" i="1"/>
  <c r="C5" i="4"/>
  <c r="G6" i="3"/>
  <c r="G8" i="3"/>
  <c r="G9" i="3"/>
  <c r="G10" i="3"/>
  <c r="G11" i="3"/>
  <c r="G12" i="3"/>
  <c r="H5" i="3"/>
  <c r="G14" i="3"/>
  <c r="G15" i="3"/>
  <c r="G16" i="3"/>
  <c r="G17" i="3"/>
  <c r="H13" i="3"/>
  <c r="G19" i="3"/>
  <c r="G20" i="3"/>
  <c r="G21" i="3"/>
  <c r="G22" i="3"/>
  <c r="G23" i="3"/>
  <c r="G24" i="3"/>
  <c r="G25" i="3"/>
  <c r="H18" i="3"/>
  <c r="G27" i="3"/>
  <c r="G28" i="3"/>
  <c r="G29" i="3"/>
  <c r="G30" i="3"/>
  <c r="H26" i="3"/>
  <c r="G32" i="3"/>
  <c r="G33" i="3"/>
  <c r="G34" i="3"/>
  <c r="G35" i="3"/>
  <c r="G36" i="3"/>
  <c r="G37" i="3"/>
  <c r="H31" i="3"/>
  <c r="G39" i="3"/>
  <c r="G40" i="3"/>
  <c r="G41" i="3"/>
  <c r="G42" i="3"/>
  <c r="G43" i="3"/>
  <c r="G44" i="3"/>
  <c r="G45" i="3"/>
  <c r="G46" i="3"/>
  <c r="H38" i="3"/>
  <c r="C2" i="3"/>
  <c r="C6" i="4"/>
  <c r="C10" i="4"/>
  <c r="C13" i="2"/>
  <c r="D5" i="2"/>
  <c r="D12" i="2"/>
  <c r="D11" i="2"/>
  <c r="D10" i="2"/>
  <c r="D9" i="2"/>
  <c r="D8" i="2"/>
  <c r="D7" i="2"/>
  <c r="D6" i="2"/>
  <c r="D4" i="2"/>
  <c r="B10" i="2"/>
  <c r="B12" i="2"/>
  <c r="B7" i="2"/>
  <c r="B8" i="2"/>
  <c r="B9" i="2"/>
  <c r="B11" i="2"/>
  <c r="B5" i="2"/>
  <c r="B6" i="2"/>
  <c r="B4" i="2"/>
</calcChain>
</file>

<file path=xl/sharedStrings.xml><?xml version="1.0" encoding="utf-8"?>
<sst xmlns="http://schemas.openxmlformats.org/spreadsheetml/2006/main" count="135" uniqueCount="92">
  <si>
    <t>Public Relations</t>
  </si>
  <si>
    <t>Press Releases</t>
  </si>
  <si>
    <t>Social Media</t>
  </si>
  <si>
    <t>Twitter</t>
  </si>
  <si>
    <t>Facebook</t>
  </si>
  <si>
    <t>Pinterest</t>
  </si>
  <si>
    <t>Online</t>
  </si>
  <si>
    <t>Advertising</t>
  </si>
  <si>
    <t>Print</t>
  </si>
  <si>
    <t>Outdoor</t>
  </si>
  <si>
    <t>Radio</t>
  </si>
  <si>
    <t>Television</t>
  </si>
  <si>
    <t>CAMPAIGN TYPE</t>
  </si>
  <si>
    <t>SUBTOTAL</t>
  </si>
  <si>
    <t>Other</t>
  </si>
  <si>
    <t>Instagram</t>
  </si>
  <si>
    <t>Google+</t>
  </si>
  <si>
    <t>LinkedIn</t>
  </si>
  <si>
    <t>PROJECTED SUBTOTAL</t>
  </si>
  <si>
    <t>COMMENTS</t>
  </si>
  <si>
    <t>%</t>
  </si>
  <si>
    <t>EVENT BUDGET</t>
  </si>
  <si>
    <t>ACTUAL SUBTOTAL</t>
  </si>
  <si>
    <t>CATEGORY</t>
  </si>
  <si>
    <t>Venue</t>
  </si>
  <si>
    <t>Travel</t>
  </si>
  <si>
    <t>Flight / Driving</t>
  </si>
  <si>
    <t>Lodging</t>
  </si>
  <si>
    <t>Per Diem</t>
  </si>
  <si>
    <t>Announcements</t>
  </si>
  <si>
    <t>Graphics</t>
  </si>
  <si>
    <t>Décor</t>
  </si>
  <si>
    <t>Location Rental</t>
  </si>
  <si>
    <t>Event Staff</t>
  </si>
  <si>
    <t>Equipment Rental</t>
  </si>
  <si>
    <t>Additional Tables / Chairs</t>
  </si>
  <si>
    <t>AV</t>
  </si>
  <si>
    <t>Linens</t>
  </si>
  <si>
    <t>Lighting</t>
  </si>
  <si>
    <t>Additional Signage</t>
  </si>
  <si>
    <t>Gift Bags</t>
  </si>
  <si>
    <t>Pens</t>
  </si>
  <si>
    <t>Notebooks</t>
  </si>
  <si>
    <t>Packet Printing</t>
  </si>
  <si>
    <t>Snapchat</t>
  </si>
  <si>
    <t>Event Programming</t>
  </si>
  <si>
    <t>Presentation Graphics</t>
  </si>
  <si>
    <t>Speakers</t>
  </si>
  <si>
    <t>Performers</t>
  </si>
  <si>
    <t>Video Production</t>
  </si>
  <si>
    <t>Refreshments</t>
  </si>
  <si>
    <t>Drinks</t>
  </si>
  <si>
    <t>Food</t>
  </si>
  <si>
    <t>Catering Staff</t>
  </si>
  <si>
    <t>EVENT REVENUE</t>
  </si>
  <si>
    <t>QUANTITY</t>
  </si>
  <si>
    <t>PROJECTED</t>
  </si>
  <si>
    <t>ACTUAL</t>
  </si>
  <si>
    <t>COST</t>
  </si>
  <si>
    <t>Vendors</t>
  </si>
  <si>
    <t>Sponsor / Partnerships</t>
  </si>
  <si>
    <t>Program Ads</t>
  </si>
  <si>
    <t>Ticket Sales</t>
  </si>
  <si>
    <t>Product Sales</t>
  </si>
  <si>
    <t>Product 1</t>
  </si>
  <si>
    <t>Product 2</t>
  </si>
  <si>
    <t>Product 3</t>
  </si>
  <si>
    <t>Entrance Kiosk</t>
  </si>
  <si>
    <t>Exit Kiosk</t>
  </si>
  <si>
    <t>Space - Large</t>
  </si>
  <si>
    <t>Space - Medium</t>
  </si>
  <si>
    <t>Space - Small</t>
  </si>
  <si>
    <t>Named Sponsor</t>
  </si>
  <si>
    <t>Featured Vendor</t>
  </si>
  <si>
    <t>Front Cover</t>
  </si>
  <si>
    <t>Back Cover</t>
  </si>
  <si>
    <t>Full Page</t>
  </si>
  <si>
    <t>Half Page</t>
  </si>
  <si>
    <t>Centerfold</t>
  </si>
  <si>
    <t>Adult</t>
  </si>
  <si>
    <t>Senior</t>
  </si>
  <si>
    <t>Child</t>
  </si>
  <si>
    <t>BUDGET / REVENUE TOTALS</t>
  </si>
  <si>
    <t>TOTAL BUDGET</t>
  </si>
  <si>
    <t>TOTAL REVENUE</t>
  </si>
  <si>
    <t>TOTALS</t>
  </si>
  <si>
    <t>SUBTOTALS</t>
  </si>
  <si>
    <t>PROFIT TOTALS</t>
  </si>
  <si>
    <t>CHART DATA</t>
  </si>
  <si>
    <t>Projected Subtotal to Date:</t>
  </si>
  <si>
    <t>Actual Subtotal to Date:</t>
  </si>
  <si>
    <t>CLICK HERE TO CREATE THIS TEMPLATE IN SMARTSHEET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</si>
</sst>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$&quot;* #,##0.00_-;\-&quot;$&quot;* #,##0.00_-;_-&quot;$&quot;* &quot;-&quot;??_-;_-@_-"/>
    <numFmt numFmtId="165" formatCode="&quot;$&quot;#,##0.00"/>
  </numFmts>
  <fonts count="20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22"/>
      <color theme="6" tint="-0.249977111117893"/>
      <name val="Century Gothic"/>
      <family val="1"/>
    </font>
    <font>
      <b/>
      <sz val="12"/>
      <color theme="1"/>
      <name val="Century Gothic"/>
      <family val="1"/>
    </font>
    <font>
      <b/>
      <sz val="12"/>
      <color theme="0"/>
      <name val="Century Gothic"/>
      <family val="1"/>
    </font>
    <font>
      <b/>
      <sz val="11"/>
      <color theme="1"/>
      <name val="Century Gothic"/>
      <family val="1"/>
    </font>
    <font>
      <b/>
      <sz val="10"/>
      <color theme="1"/>
      <name val="Century Gothic"/>
      <family val="1"/>
    </font>
    <font>
      <sz val="11"/>
      <color theme="1"/>
      <name val="Century Gothic"/>
      <family val="1"/>
    </font>
    <font>
      <sz val="12"/>
      <color theme="1"/>
      <name val="Century Gothic"/>
      <family val="1"/>
    </font>
    <font>
      <sz val="9"/>
      <color theme="1"/>
      <name val="Century Gothic"/>
      <family val="1"/>
    </font>
    <font>
      <b/>
      <sz val="11"/>
      <color theme="0"/>
      <name val="Century Gothic"/>
      <family val="1"/>
    </font>
    <font>
      <sz val="11"/>
      <color theme="1"/>
      <name val="Arial"/>
      <family val="2"/>
    </font>
    <font>
      <sz val="10"/>
      <color theme="1"/>
      <name val="Century Gothic"/>
      <family val="1"/>
    </font>
    <font>
      <b/>
      <sz val="22"/>
      <color theme="0" tint="-0.499984740745262"/>
      <name val="Century Gothic"/>
      <family val="1"/>
    </font>
    <font>
      <b/>
      <sz val="9"/>
      <color theme="1"/>
      <name val="Century Gothic"/>
      <family val="1"/>
    </font>
    <font>
      <b/>
      <sz val="9"/>
      <color theme="0" tint="-0.499984740745262"/>
      <name val="Century Gothic"/>
      <family val="1"/>
    </font>
    <font>
      <u/>
      <sz val="12"/>
      <color theme="10"/>
      <name val="Calibri"/>
      <family val="2"/>
      <scheme val="minor"/>
    </font>
    <font>
      <b/>
      <sz val="20"/>
      <color theme="0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rgb="FFF6FDE8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D0EDAF"/>
        <bgColor indexed="64"/>
      </patternFill>
    </fill>
    <fill>
      <patternFill patternType="solid">
        <fgColor rgb="FFCFECD6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4DCA2"/>
        <bgColor indexed="64"/>
      </patternFill>
    </fill>
    <fill>
      <patternFill patternType="solid">
        <fgColor rgb="FF03C25D"/>
        <bgColor indexed="64"/>
      </patternFill>
    </fill>
  </fills>
  <borders count="6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</borders>
  <cellStyleXfs count="4">
    <xf numFmtId="0" fontId="0" fillId="0" borderId="0"/>
    <xf numFmtId="164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8" fillId="0" borderId="0" applyNumberFormat="0" applyFill="0" applyBorder="0" applyAlignment="0" applyProtection="0"/>
  </cellStyleXfs>
  <cellXfs count="68">
    <xf numFmtId="0" fontId="0" fillId="0" borderId="0" xfId="0"/>
    <xf numFmtId="0" fontId="3" fillId="0" borderId="0" xfId="0" applyFont="1"/>
    <xf numFmtId="0" fontId="3" fillId="0" borderId="0" xfId="0" applyFont="1" applyAlignment="1">
      <alignment horizontal="left" inden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wrapText="1" inden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horizontal="left" vertical="center"/>
    </xf>
    <xf numFmtId="164" fontId="5" fillId="0" borderId="0" xfId="1" applyFont="1" applyAlignment="1">
      <alignment horizontal="left" vertical="center" wrapText="1" indent="1"/>
    </xf>
    <xf numFmtId="164" fontId="5" fillId="0" borderId="0" xfId="1" applyFont="1" applyAlignment="1">
      <alignment horizontal="left" vertical="center" indent="1"/>
    </xf>
    <xf numFmtId="0" fontId="10" fillId="0" borderId="0" xfId="0" applyFont="1"/>
    <xf numFmtId="0" fontId="7" fillId="0" borderId="0" xfId="0" applyFont="1" applyFill="1" applyBorder="1" applyAlignment="1">
      <alignment vertical="center" wrapText="1"/>
    </xf>
    <xf numFmtId="0" fontId="11" fillId="0" borderId="0" xfId="0" applyFont="1" applyAlignment="1">
      <alignment horizontal="right" vertical="center" wrapText="1"/>
    </xf>
    <xf numFmtId="0" fontId="13" fillId="0" borderId="0" xfId="0" applyFont="1"/>
    <xf numFmtId="165" fontId="7" fillId="0" borderId="0" xfId="0" applyNumberFormat="1" applyFont="1" applyFill="1" applyBorder="1" applyAlignment="1">
      <alignment vertical="center" wrapText="1"/>
    </xf>
    <xf numFmtId="0" fontId="15" fillId="0" borderId="0" xfId="0" applyFont="1" applyAlignment="1">
      <alignment vertical="center"/>
    </xf>
    <xf numFmtId="0" fontId="6" fillId="2" borderId="1" xfId="0" applyFont="1" applyFill="1" applyBorder="1" applyAlignment="1">
      <alignment horizontal="center" vertical="center" wrapText="1"/>
    </xf>
    <xf numFmtId="164" fontId="7" fillId="4" borderId="1" xfId="0" applyNumberFormat="1" applyFont="1" applyFill="1" applyBorder="1" applyAlignment="1">
      <alignment horizontal="left" vertical="center" wrapText="1" indent="1"/>
    </xf>
    <xf numFmtId="1" fontId="9" fillId="0" borderId="1" xfId="0" applyNumberFormat="1" applyFont="1" applyBorder="1" applyAlignment="1">
      <alignment horizontal="center" vertical="center" wrapText="1"/>
    </xf>
    <xf numFmtId="164" fontId="9" fillId="0" borderId="1" xfId="0" applyNumberFormat="1" applyFont="1" applyBorder="1" applyAlignment="1">
      <alignment horizontal="left" vertical="center" wrapText="1" indent="1"/>
    </xf>
    <xf numFmtId="1" fontId="9" fillId="0" borderId="1" xfId="2" applyNumberFormat="1" applyFont="1" applyBorder="1" applyAlignment="1">
      <alignment horizontal="left" vertical="center" wrapText="1" indent="1"/>
    </xf>
    <xf numFmtId="1" fontId="9" fillId="0" borderId="1" xfId="0" applyNumberFormat="1" applyFont="1" applyFill="1" applyBorder="1" applyAlignment="1">
      <alignment horizontal="center" vertical="center" wrapText="1"/>
    </xf>
    <xf numFmtId="0" fontId="12" fillId="7" borderId="1" xfId="0" applyFont="1" applyFill="1" applyBorder="1" applyAlignment="1">
      <alignment horizontal="right" vertical="center" wrapText="1"/>
    </xf>
    <xf numFmtId="0" fontId="12" fillId="9" borderId="1" xfId="0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 wrapText="1"/>
    </xf>
    <xf numFmtId="0" fontId="12" fillId="7" borderId="1" xfId="0" applyFont="1" applyFill="1" applyBorder="1" applyAlignment="1">
      <alignment horizontal="right" vertical="center" wrapText="1" indent="1"/>
    </xf>
    <xf numFmtId="164" fontId="9" fillId="10" borderId="1" xfId="0" applyNumberFormat="1" applyFont="1" applyFill="1" applyBorder="1" applyAlignment="1">
      <alignment vertical="center" wrapText="1"/>
    </xf>
    <xf numFmtId="164" fontId="9" fillId="11" borderId="1" xfId="0" applyNumberFormat="1" applyFont="1" applyFill="1" applyBorder="1" applyAlignment="1">
      <alignment horizontal="left" vertical="center" wrapText="1" indent="1"/>
    </xf>
    <xf numFmtId="164" fontId="9" fillId="11" borderId="1" xfId="0" applyNumberFormat="1" applyFont="1" applyFill="1" applyBorder="1" applyAlignment="1">
      <alignment vertical="center" wrapText="1"/>
    </xf>
    <xf numFmtId="0" fontId="6" fillId="7" borderId="1" xfId="0" applyFont="1" applyFill="1" applyBorder="1" applyAlignment="1">
      <alignment horizontal="center" vertical="center" wrapText="1"/>
    </xf>
    <xf numFmtId="0" fontId="7" fillId="8" borderId="1" xfId="0" applyFont="1" applyFill="1" applyBorder="1" applyAlignment="1">
      <alignment horizontal="left" vertical="center" wrapText="1" indent="1"/>
    </xf>
    <xf numFmtId="164" fontId="8" fillId="10" borderId="1" xfId="1" applyFont="1" applyFill="1" applyBorder="1" applyAlignment="1">
      <alignment horizontal="right" vertical="center" wrapText="1" indent="1"/>
    </xf>
    <xf numFmtId="164" fontId="9" fillId="3" borderId="1" xfId="1" applyFont="1" applyFill="1" applyBorder="1" applyAlignment="1">
      <alignment vertical="center" wrapText="1"/>
    </xf>
    <xf numFmtId="1" fontId="14" fillId="0" borderId="1" xfId="2" applyNumberFormat="1" applyFont="1" applyBorder="1" applyAlignment="1">
      <alignment horizontal="left" vertical="center" wrapText="1" indent="1"/>
    </xf>
    <xf numFmtId="9" fontId="8" fillId="8" borderId="1" xfId="2" applyFont="1" applyFill="1" applyBorder="1" applyAlignment="1">
      <alignment horizontal="center"/>
    </xf>
    <xf numFmtId="0" fontId="6" fillId="13" borderId="1" xfId="0" applyFont="1" applyFill="1" applyBorder="1" applyAlignment="1">
      <alignment horizontal="center" vertical="center" wrapText="1"/>
    </xf>
    <xf numFmtId="0" fontId="7" fillId="14" borderId="0" xfId="0" applyFont="1" applyFill="1" applyBorder="1" applyAlignment="1">
      <alignment horizontal="left" vertical="center" wrapText="1" indent="1"/>
    </xf>
    <xf numFmtId="0" fontId="17" fillId="14" borderId="0" xfId="0" applyFont="1" applyFill="1" applyBorder="1" applyAlignment="1">
      <alignment horizontal="right" vertical="center" wrapText="1" indent="1"/>
    </xf>
    <xf numFmtId="0" fontId="7" fillId="14" borderId="5" xfId="0" applyFont="1" applyFill="1" applyBorder="1" applyAlignment="1">
      <alignment horizontal="left" vertical="center" wrapText="1" indent="1"/>
    </xf>
    <xf numFmtId="0" fontId="17" fillId="14" borderId="2" xfId="0" applyFont="1" applyFill="1" applyBorder="1" applyAlignment="1">
      <alignment horizontal="right" vertical="center" wrapText="1" indent="1"/>
    </xf>
    <xf numFmtId="0" fontId="8" fillId="14" borderId="1" xfId="0" applyFont="1" applyFill="1" applyBorder="1" applyAlignment="1">
      <alignment horizontal="center" vertical="center" wrapText="1"/>
    </xf>
    <xf numFmtId="0" fontId="8" fillId="15" borderId="1" xfId="0" applyFont="1" applyFill="1" applyBorder="1" applyAlignment="1">
      <alignment horizontal="center" vertical="center" wrapText="1"/>
    </xf>
    <xf numFmtId="164" fontId="7" fillId="10" borderId="2" xfId="1" applyFont="1" applyFill="1" applyBorder="1" applyAlignment="1">
      <alignment horizontal="right" vertical="center" wrapText="1" indent="1"/>
    </xf>
    <xf numFmtId="164" fontId="16" fillId="10" borderId="1" xfId="1" applyFont="1" applyFill="1" applyBorder="1" applyAlignment="1">
      <alignment horizontal="center" vertical="center" wrapText="1"/>
    </xf>
    <xf numFmtId="164" fontId="16" fillId="16" borderId="1" xfId="1" applyFont="1" applyFill="1" applyBorder="1" applyAlignment="1">
      <alignment horizontal="center" vertical="center" wrapText="1"/>
    </xf>
    <xf numFmtId="164" fontId="8" fillId="16" borderId="1" xfId="1" applyFont="1" applyFill="1" applyBorder="1" applyAlignment="1">
      <alignment horizontal="right" vertical="center" wrapText="1" indent="1"/>
    </xf>
    <xf numFmtId="164" fontId="9" fillId="11" borderId="1" xfId="1" applyFont="1" applyFill="1" applyBorder="1" applyAlignment="1">
      <alignment vertical="center" wrapText="1"/>
    </xf>
    <xf numFmtId="164" fontId="7" fillId="16" borderId="1" xfId="1" applyFont="1" applyFill="1" applyBorder="1" applyAlignment="1">
      <alignment horizontal="right" vertical="center" wrapText="1" indent="1"/>
    </xf>
    <xf numFmtId="0" fontId="12" fillId="12" borderId="1" xfId="0" applyFont="1" applyFill="1" applyBorder="1" applyAlignment="1">
      <alignment horizontal="center" vertical="center"/>
    </xf>
    <xf numFmtId="1" fontId="14" fillId="14" borderId="1" xfId="2" applyNumberFormat="1" applyFont="1" applyFill="1" applyBorder="1" applyAlignment="1">
      <alignment horizontal="left" vertical="center" wrapText="1" indent="1"/>
    </xf>
    <xf numFmtId="1" fontId="7" fillId="14" borderId="1" xfId="2" applyNumberFormat="1" applyFont="1" applyFill="1" applyBorder="1" applyAlignment="1">
      <alignment horizontal="left" vertical="center" wrapText="1" indent="1"/>
    </xf>
    <xf numFmtId="0" fontId="6" fillId="12" borderId="1" xfId="0" applyFont="1" applyFill="1" applyBorder="1" applyAlignment="1">
      <alignment horizontal="center" vertical="center"/>
    </xf>
    <xf numFmtId="165" fontId="8" fillId="14" borderId="1" xfId="1" applyNumberFormat="1" applyFont="1" applyFill="1" applyBorder="1" applyAlignment="1">
      <alignment horizontal="right" vertical="center" wrapText="1" indent="1"/>
    </xf>
    <xf numFmtId="0" fontId="6" fillId="6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 indent="1"/>
    </xf>
    <xf numFmtId="0" fontId="9" fillId="0" borderId="4" xfId="0" applyFont="1" applyBorder="1" applyAlignment="1">
      <alignment horizontal="left" vertical="center" wrapText="1" indent="1"/>
    </xf>
    <xf numFmtId="0" fontId="9" fillId="0" borderId="3" xfId="0" applyFont="1" applyBorder="1" applyAlignment="1">
      <alignment horizontal="left" vertical="center" wrapText="1" indent="1"/>
    </xf>
    <xf numFmtId="0" fontId="12" fillId="13" borderId="3" xfId="0" applyFont="1" applyFill="1" applyBorder="1" applyAlignment="1">
      <alignment horizontal="center" vertical="center" wrapText="1"/>
    </xf>
    <xf numFmtId="164" fontId="9" fillId="3" borderId="1" xfId="1" applyFont="1" applyFill="1" applyBorder="1" applyAlignment="1">
      <alignment horizontal="left" vertical="center" wrapText="1" indent="1"/>
    </xf>
    <xf numFmtId="164" fontId="9" fillId="11" borderId="1" xfId="1" applyFont="1" applyFill="1" applyBorder="1" applyAlignment="1">
      <alignment horizontal="left" vertical="center" wrapText="1" indent="1"/>
    </xf>
    <xf numFmtId="0" fontId="6" fillId="6" borderId="1" xfId="0" applyFont="1" applyFill="1" applyBorder="1" applyAlignment="1">
      <alignment horizontal="center" vertical="center" wrapText="1"/>
    </xf>
    <xf numFmtId="0" fontId="6" fillId="9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7" fillId="14" borderId="1" xfId="0" applyFont="1" applyFill="1" applyBorder="1" applyAlignment="1">
      <alignment horizontal="left" vertical="center" wrapText="1" indent="1"/>
    </xf>
    <xf numFmtId="0" fontId="6" fillId="13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wrapText="1" indent="1"/>
    </xf>
    <xf numFmtId="0" fontId="3" fillId="0" borderId="0" xfId="0" applyFont="1" applyFill="1" applyAlignment="1">
      <alignment horizontal="left" indent="1"/>
    </xf>
    <xf numFmtId="0" fontId="19" fillId="17" borderId="0" xfId="3" applyFont="1" applyFill="1" applyAlignment="1">
      <alignment horizontal="center" vertical="center"/>
    </xf>
  </cellXfs>
  <cellStyles count="4">
    <cellStyle name="Currency" xfId="1" builtinId="4"/>
    <cellStyle name="Hyperlink" xfId="3" builtinId="8"/>
    <cellStyle name="Normal" xfId="0" builtinId="0"/>
    <cellStyle name="Percent" xfId="2" builtinId="5"/>
  </cellStyles>
  <dxfs count="0"/>
  <tableStyles count="0" defaultTableStyle="TableStyleMedium9" defaultPivotStyle="PivotStyleMedium7"/>
  <colors>
    <mruColors>
      <color rgb="FF03C25D"/>
      <color rgb="FFDAF3F0"/>
      <color rgb="FF94DCA2"/>
      <color rgb="FFCFECD6"/>
      <color rgb="FFD0EDAF"/>
      <color rgb="FF04DA67"/>
      <color rgb="FFF6FDE8"/>
      <color rgb="FF59862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879-45FF-8F02-D7DE2732461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E879-45FF-8F02-D7DE2732461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E879-45FF-8F02-D7DE2732461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E879-45FF-8F02-D7DE2732461B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E879-45FF-8F02-D7DE2732461B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E879-45FF-8F02-D7DE2732461B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E879-45FF-8F02-D7DE2732461B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E879-45FF-8F02-D7DE2732461B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E879-45FF-8F02-D7DE2732461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charset="0"/>
                    <a:ea typeface="Century Gothic" charset="0"/>
                    <a:cs typeface="Century Gothic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'Chart Data'!$B$4:$B$12</c:f>
              <c:strCache>
                <c:ptCount val="9"/>
                <c:pt idx="0">
                  <c:v>Venue</c:v>
                </c:pt>
                <c:pt idx="1">
                  <c:v>Travel</c:v>
                </c:pt>
                <c:pt idx="2">
                  <c:v>Public Relations</c:v>
                </c:pt>
                <c:pt idx="3">
                  <c:v>Décor</c:v>
                </c:pt>
                <c:pt idx="4">
                  <c:v>Event Programming</c:v>
                </c:pt>
                <c:pt idx="5">
                  <c:v>Social Media</c:v>
                </c:pt>
                <c:pt idx="6">
                  <c:v>Advertising</c:v>
                </c:pt>
                <c:pt idx="7">
                  <c:v>Refreshments</c:v>
                </c:pt>
                <c:pt idx="8">
                  <c:v>Other</c:v>
                </c:pt>
              </c:strCache>
            </c:strRef>
          </c:cat>
          <c:val>
            <c:numRef>
              <c:f>'Chart Data'!$C$4:$C$12</c:f>
              <c:numCache>
                <c:formatCode>"$"#,##0.00</c:formatCode>
                <c:ptCount val="9"/>
                <c:pt idx="0">
                  <c:v>1500</c:v>
                </c:pt>
                <c:pt idx="1">
                  <c:v>1600</c:v>
                </c:pt>
                <c:pt idx="2">
                  <c:v>1250</c:v>
                </c:pt>
                <c:pt idx="3">
                  <c:v>300</c:v>
                </c:pt>
                <c:pt idx="4">
                  <c:v>2000</c:v>
                </c:pt>
                <c:pt idx="5">
                  <c:v>350</c:v>
                </c:pt>
                <c:pt idx="6">
                  <c:v>1400</c:v>
                </c:pt>
                <c:pt idx="7">
                  <c:v>500</c:v>
                </c:pt>
                <c:pt idx="8">
                  <c:v>600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E879-45FF-8F02-D7DE2732461B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4-E879-45FF-8F02-D7DE2732461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6-E879-45FF-8F02-D7DE2732461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8-E879-45FF-8F02-D7DE2732461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A-E879-45FF-8F02-D7DE2732461B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C-E879-45FF-8F02-D7DE2732461B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E-E879-45FF-8F02-D7DE2732461B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0-E879-45FF-8F02-D7DE2732461B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2-E879-45FF-8F02-D7DE2732461B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4-E879-45FF-8F02-D7DE2732461B}"/>
              </c:ext>
            </c:extLst>
          </c:dPt>
          <c:cat>
            <c:strRef>
              <c:f>'Chart Data'!$B$4:$B$12</c:f>
              <c:strCache>
                <c:ptCount val="9"/>
                <c:pt idx="0">
                  <c:v>Venue</c:v>
                </c:pt>
                <c:pt idx="1">
                  <c:v>Travel</c:v>
                </c:pt>
                <c:pt idx="2">
                  <c:v>Public Relations</c:v>
                </c:pt>
                <c:pt idx="3">
                  <c:v>Décor</c:v>
                </c:pt>
                <c:pt idx="4">
                  <c:v>Event Programming</c:v>
                </c:pt>
                <c:pt idx="5">
                  <c:v>Social Media</c:v>
                </c:pt>
                <c:pt idx="6">
                  <c:v>Advertising</c:v>
                </c:pt>
                <c:pt idx="7">
                  <c:v>Refreshments</c:v>
                </c:pt>
                <c:pt idx="8">
                  <c:v>Other</c:v>
                </c:pt>
              </c:strCache>
            </c:strRef>
          </c:cat>
          <c:val>
            <c:numRef>
              <c:f>'Chart Data'!$D$4:$D$12</c:f>
              <c:numCache>
                <c:formatCode>0%</c:formatCode>
                <c:ptCount val="9"/>
                <c:pt idx="0">
                  <c:v>0.15789473684210525</c:v>
                </c:pt>
                <c:pt idx="1">
                  <c:v>0.16842105263157894</c:v>
                </c:pt>
                <c:pt idx="2">
                  <c:v>0.13157894736842105</c:v>
                </c:pt>
                <c:pt idx="3">
                  <c:v>3.1578947368421054E-2</c:v>
                </c:pt>
                <c:pt idx="4">
                  <c:v>0.21052631578947367</c:v>
                </c:pt>
                <c:pt idx="5">
                  <c:v>3.6842105263157891E-2</c:v>
                </c:pt>
                <c:pt idx="6">
                  <c:v>0.14736842105263157</c:v>
                </c:pt>
                <c:pt idx="7">
                  <c:v>5.2631578947368418E-2</c:v>
                </c:pt>
                <c:pt idx="8">
                  <c:v>6.3157894736842107E-2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5-E879-45FF-8F02-D7DE273246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charset="0"/>
              <a:ea typeface="Century Gothic" charset="0"/>
              <a:cs typeface="Century Gothic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Century Gothic" charset="0"/>
          <a:ea typeface="Century Gothic" charset="0"/>
          <a:cs typeface="Century Gothic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charset="0"/>
                <a:ea typeface="Century Gothic" charset="0"/>
                <a:cs typeface="Century Gothic" charset="0"/>
              </a:defRPr>
            </a:pPr>
            <a:r>
              <a:rPr lang="en-US"/>
              <a:t>PROJECTED vs.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charset="0"/>
              <a:ea typeface="Century Gothic" charset="0"/>
              <a:cs typeface="Century Gothic" charset="0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Projected</c:v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cat>
            <c:strRef>
              <c:f>('Event Budget'!$B$5,'Event Budget'!$B$13,'Event Budget'!$B$18,'Event Budget'!$B$23,'Event Budget'!$B$28,'Event Budget'!$B$35,'Event Budget'!$B$44,'Event Budget'!$B$52,'Event Budget'!$B$58)</c:f>
              <c:strCache>
                <c:ptCount val="9"/>
                <c:pt idx="0">
                  <c:v>Venue</c:v>
                </c:pt>
                <c:pt idx="1">
                  <c:v>Travel</c:v>
                </c:pt>
                <c:pt idx="2">
                  <c:v>Public Relations</c:v>
                </c:pt>
                <c:pt idx="3">
                  <c:v>Décor</c:v>
                </c:pt>
                <c:pt idx="4">
                  <c:v>Event Programming</c:v>
                </c:pt>
                <c:pt idx="5">
                  <c:v>Social Media</c:v>
                </c:pt>
                <c:pt idx="6">
                  <c:v>Advertising</c:v>
                </c:pt>
                <c:pt idx="7">
                  <c:v>Refreshments</c:v>
                </c:pt>
                <c:pt idx="8">
                  <c:v>Other</c:v>
                </c:pt>
              </c:strCache>
            </c:strRef>
          </c:cat>
          <c:val>
            <c:numRef>
              <c:f>('Event Budget'!$D$5,'Event Budget'!$D$13,'Event Budget'!$D$18,'Event Budget'!$D$23,'Event Budget'!$D$28,'Event Budget'!$D$35,'Event Budget'!$D$44,'Event Budget'!$D$52,'Event Budget'!$D$58)</c:f>
              <c:numCache>
                <c:formatCode>_-"$"* #,##0.00_-;\-"$"* #,##0.00_-;_-"$"* "-"??_-;_-@_-</c:formatCode>
                <c:ptCount val="9"/>
                <c:pt idx="0">
                  <c:v>1500</c:v>
                </c:pt>
                <c:pt idx="1">
                  <c:v>1600</c:v>
                </c:pt>
                <c:pt idx="2">
                  <c:v>1250</c:v>
                </c:pt>
                <c:pt idx="3">
                  <c:v>300</c:v>
                </c:pt>
                <c:pt idx="4">
                  <c:v>2000</c:v>
                </c:pt>
                <c:pt idx="5">
                  <c:v>350</c:v>
                </c:pt>
                <c:pt idx="6">
                  <c:v>1400</c:v>
                </c:pt>
                <c:pt idx="7">
                  <c:v>500</c:v>
                </c:pt>
                <c:pt idx="8">
                  <c:v>600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57-47B9-9987-127DC1EE2BC8}"/>
            </c:ext>
          </c:extLst>
        </c:ser>
        <c:ser>
          <c:idx val="1"/>
          <c:order val="1"/>
          <c:tx>
            <c:v>Actual</c:v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strRef>
              <c:f>('Event Budget'!$B$5,'Event Budget'!$B$13,'Event Budget'!$B$18,'Event Budget'!$B$23,'Event Budget'!$B$28,'Event Budget'!$B$35,'Event Budget'!$B$44,'Event Budget'!$B$52,'Event Budget'!$B$58)</c:f>
              <c:strCache>
                <c:ptCount val="9"/>
                <c:pt idx="0">
                  <c:v>Venue</c:v>
                </c:pt>
                <c:pt idx="1">
                  <c:v>Travel</c:v>
                </c:pt>
                <c:pt idx="2">
                  <c:v>Public Relations</c:v>
                </c:pt>
                <c:pt idx="3">
                  <c:v>Décor</c:v>
                </c:pt>
                <c:pt idx="4">
                  <c:v>Event Programming</c:v>
                </c:pt>
                <c:pt idx="5">
                  <c:v>Social Media</c:v>
                </c:pt>
                <c:pt idx="6">
                  <c:v>Advertising</c:v>
                </c:pt>
                <c:pt idx="7">
                  <c:v>Refreshments</c:v>
                </c:pt>
                <c:pt idx="8">
                  <c:v>Other</c:v>
                </c:pt>
              </c:strCache>
            </c:strRef>
          </c:cat>
          <c:val>
            <c:numRef>
              <c:f>('Event Budget'!$E$5,'Event Budget'!$E$13,'Event Budget'!$E$18,'Event Budget'!$E$23,'Event Budget'!$E$28,'Event Budget'!$E$35,'Event Budget'!$E$44,'Event Budget'!$E$52,'Event Budget'!$E$58)</c:f>
              <c:numCache>
                <c:formatCode>_-"$"* #,##0.00_-;\-"$"* #,##0.00_-;_-"$"* "-"??_-;_-@_-</c:formatCode>
                <c:ptCount val="9"/>
                <c:pt idx="0">
                  <c:v>1200</c:v>
                </c:pt>
                <c:pt idx="1">
                  <c:v>1800</c:v>
                </c:pt>
                <c:pt idx="2">
                  <c:v>950</c:v>
                </c:pt>
                <c:pt idx="3">
                  <c:v>280</c:v>
                </c:pt>
                <c:pt idx="4">
                  <c:v>1800</c:v>
                </c:pt>
                <c:pt idx="5">
                  <c:v>350</c:v>
                </c:pt>
                <c:pt idx="6">
                  <c:v>500</c:v>
                </c:pt>
                <c:pt idx="7">
                  <c:v>500</c:v>
                </c:pt>
                <c:pt idx="8">
                  <c:v>450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E57-47B9-9987-127DC1EE2B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81564032"/>
        <c:axId val="81565568"/>
      </c:barChart>
      <c:catAx>
        <c:axId val="81564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charset="0"/>
                <a:ea typeface="Century Gothic" charset="0"/>
                <a:cs typeface="Century Gothic" charset="0"/>
              </a:defRPr>
            </a:pPr>
            <a:endParaRPr lang="en-US"/>
          </a:p>
        </c:txPr>
        <c:crossAx val="81565568"/>
        <c:crossesAt val="0"/>
        <c:auto val="1"/>
        <c:lblAlgn val="ctr"/>
        <c:lblOffset val="100"/>
        <c:noMultiLvlLbl val="0"/>
      </c:catAx>
      <c:valAx>
        <c:axId val="815655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&quot;$&quot;* #,##0_-;\-&quot;$&quot;* #,##0_-;_-&quot;$&quot;* &quot;-&quot;_-;_-@_-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charset="0"/>
                <a:ea typeface="Century Gothic" charset="0"/>
                <a:cs typeface="Century Gothic" charset="0"/>
              </a:defRPr>
            </a:pPr>
            <a:endParaRPr lang="en-US"/>
          </a:p>
        </c:txPr>
        <c:crossAx val="815640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charset="0"/>
              <a:ea typeface="Century Gothic" charset="0"/>
              <a:cs typeface="Century Gothic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Century Gothic" charset="0"/>
          <a:ea typeface="Century Gothic" charset="0"/>
          <a:cs typeface="Century Gothic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charset="0"/>
                <a:ea typeface="Century Gothic" charset="0"/>
                <a:cs typeface="Century Gothic" charset="0"/>
              </a:defRPr>
            </a:pPr>
            <a:r>
              <a:rPr lang="en-US"/>
              <a:t>PROJECTED vs.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charset="0"/>
              <a:ea typeface="Century Gothic" charset="0"/>
              <a:cs typeface="Century Gothic" charset="0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Projected</c:v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cat>
            <c:strRef>
              <c:f>('Event Revenue'!$B$5:$C$5,'Event Revenue'!$B$13:$C$13,'Event Revenue'!$B$18:$C$18,'Event Revenue'!$B$26:$C$26,'Event Revenue'!$B$31:$C$31,'Event Revenue'!$B$38:$C$38)</c:f>
              <c:strCache>
                <c:ptCount val="6"/>
                <c:pt idx="0">
                  <c:v>Vendors</c:v>
                </c:pt>
                <c:pt idx="1">
                  <c:v>Sponsor / Partnerships</c:v>
                </c:pt>
                <c:pt idx="2">
                  <c:v>Program Ads</c:v>
                </c:pt>
                <c:pt idx="3">
                  <c:v>Ticket Sales</c:v>
                </c:pt>
                <c:pt idx="4">
                  <c:v>Product Sales</c:v>
                </c:pt>
                <c:pt idx="5">
                  <c:v>Other</c:v>
                </c:pt>
              </c:strCache>
            </c:strRef>
          </c:cat>
          <c:val>
            <c:numRef>
              <c:f>('Event Revenue'!$H$5,'Event Revenue'!$H$13,'Event Revenue'!$H$18,'Event Revenue'!$H$26,'Event Revenue'!$H$31,'Event Revenue'!$H$38)</c:f>
              <c:numCache>
                <c:formatCode>_-"$"* #,##0.00_-;\-"$"* #,##0.00_-;_-"$"* "-"??_-;_-@_-</c:formatCode>
                <c:ptCount val="6"/>
                <c:pt idx="0">
                  <c:v>23350</c:v>
                </c:pt>
                <c:pt idx="1">
                  <c:v>7400</c:v>
                </c:pt>
                <c:pt idx="2">
                  <c:v>15800</c:v>
                </c:pt>
                <c:pt idx="3">
                  <c:v>11500</c:v>
                </c:pt>
                <c:pt idx="4">
                  <c:v>3750</c:v>
                </c:pt>
                <c:pt idx="5">
                  <c:v>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17-4BFA-A3B4-67CB9C800B9E}"/>
            </c:ext>
          </c:extLst>
        </c:ser>
        <c:ser>
          <c:idx val="1"/>
          <c:order val="1"/>
          <c:tx>
            <c:v>Actual</c:v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strRef>
              <c:f>('Event Revenue'!$B$5:$C$5,'Event Revenue'!$B$13:$C$13,'Event Revenue'!$B$18:$C$18,'Event Revenue'!$B$26:$C$26,'Event Revenue'!$B$31:$C$31,'Event Revenue'!$B$38:$C$38)</c:f>
              <c:strCache>
                <c:ptCount val="6"/>
                <c:pt idx="0">
                  <c:v>Vendors</c:v>
                </c:pt>
                <c:pt idx="1">
                  <c:v>Sponsor / Partnerships</c:v>
                </c:pt>
                <c:pt idx="2">
                  <c:v>Program Ads</c:v>
                </c:pt>
                <c:pt idx="3">
                  <c:v>Ticket Sales</c:v>
                </c:pt>
                <c:pt idx="4">
                  <c:v>Product Sales</c:v>
                </c:pt>
                <c:pt idx="5">
                  <c:v>Other</c:v>
                </c:pt>
              </c:strCache>
            </c:strRef>
          </c:cat>
          <c:val>
            <c:numRef>
              <c:f>('Event Revenue'!$J$5,'Event Revenue'!$J$13,'Event Revenue'!$J$18,'Event Revenue'!$J$26,'Event Revenue'!$J$31,'Event Revenue'!$J$38)</c:f>
              <c:numCache>
                <c:formatCode>_-"$"* #,##0.00_-;\-"$"* #,##0.00_-;_-"$"* "-"??_-;_-@_-</c:formatCode>
                <c:ptCount val="6"/>
                <c:pt idx="0">
                  <c:v>24200</c:v>
                </c:pt>
                <c:pt idx="1">
                  <c:v>8600</c:v>
                </c:pt>
                <c:pt idx="2">
                  <c:v>16050</c:v>
                </c:pt>
                <c:pt idx="3">
                  <c:v>13325</c:v>
                </c:pt>
                <c:pt idx="4">
                  <c:v>2950</c:v>
                </c:pt>
                <c:pt idx="5">
                  <c:v>600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C17-4BFA-A3B4-67CB9C800B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70306048"/>
        <c:axId val="70320128"/>
      </c:barChart>
      <c:catAx>
        <c:axId val="70306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charset="0"/>
                <a:ea typeface="Century Gothic" charset="0"/>
                <a:cs typeface="Century Gothic" charset="0"/>
              </a:defRPr>
            </a:pPr>
            <a:endParaRPr lang="en-US"/>
          </a:p>
        </c:txPr>
        <c:crossAx val="70320128"/>
        <c:crossesAt val="0"/>
        <c:auto val="1"/>
        <c:lblAlgn val="ctr"/>
        <c:lblOffset val="100"/>
        <c:noMultiLvlLbl val="0"/>
      </c:catAx>
      <c:valAx>
        <c:axId val="7032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&quot;$&quot;* #,##0_-;\-&quot;$&quot;* #,##0_-;_-&quot;$&quot;* &quot;-&quot;_-;_-@_-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charset="0"/>
                <a:ea typeface="Century Gothic" charset="0"/>
                <a:cs typeface="Century Gothic" charset="0"/>
              </a:defRPr>
            </a:pPr>
            <a:endParaRPr lang="en-US"/>
          </a:p>
        </c:txPr>
        <c:crossAx val="70306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charset="0"/>
              <a:ea typeface="Century Gothic" charset="0"/>
              <a:cs typeface="Century Gothic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Century Gothic" charset="0"/>
          <a:ea typeface="Century Gothic" charset="0"/>
          <a:cs typeface="Century Gothic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charset="0"/>
                <a:ea typeface="Century Gothic" charset="0"/>
                <a:cs typeface="Century Gothic" charset="0"/>
              </a:defRPr>
            </a:pPr>
            <a:r>
              <a:rPr lang="en-US"/>
              <a:t>PROFIT vs. LOSS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charset="0"/>
              <a:ea typeface="Century Gothic" charset="0"/>
              <a:cs typeface="Century Gothic" charset="0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Projected</c:v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cat>
            <c:strRef>
              <c:f>('Event Profit Summary'!$B$5,'Event Profit Summary'!$B$6)</c:f>
              <c:strCache>
                <c:ptCount val="2"/>
                <c:pt idx="0">
                  <c:v>TOTAL BUDGET</c:v>
                </c:pt>
                <c:pt idx="1">
                  <c:v>TOTAL REVENUE</c:v>
                </c:pt>
              </c:strCache>
            </c:strRef>
          </c:cat>
          <c:val>
            <c:numRef>
              <c:f>('Event Profit Summary'!$C$5,'Event Profit Summary'!$C$6)</c:f>
              <c:numCache>
                <c:formatCode>_-"$"* #,##0.00_-;\-"$"* #,##0.00_-;_-"$"* "-"??_-;_-@_-</c:formatCode>
                <c:ptCount val="2"/>
                <c:pt idx="0">
                  <c:v>9500</c:v>
                </c:pt>
                <c:pt idx="1">
                  <c:v>63800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21-43A5-A618-A6CAAA085AF8}"/>
            </c:ext>
          </c:extLst>
        </c:ser>
        <c:ser>
          <c:idx val="1"/>
          <c:order val="1"/>
          <c:tx>
            <c:v>Actual</c:v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strRef>
              <c:f>('Event Profit Summary'!$B$5,'Event Profit Summary'!$B$6)</c:f>
              <c:strCache>
                <c:ptCount val="2"/>
                <c:pt idx="0">
                  <c:v>TOTAL BUDGET</c:v>
                </c:pt>
                <c:pt idx="1">
                  <c:v>TOTAL REVENUE</c:v>
                </c:pt>
              </c:strCache>
            </c:strRef>
          </c:cat>
          <c:val>
            <c:numRef>
              <c:f>('Event Profit Summary'!$D$5,'Event Profit Summary'!$D$6)</c:f>
              <c:numCache>
                <c:formatCode>_-"$"* #,##0.00_-;\-"$"* #,##0.00_-;_-"$"* "-"??_-;_-@_-</c:formatCode>
                <c:ptCount val="2"/>
                <c:pt idx="0">
                  <c:v>7830</c:v>
                </c:pt>
                <c:pt idx="1">
                  <c:v>65725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B21-43A5-A618-A6CAAA085A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70373760"/>
        <c:axId val="70375296"/>
      </c:barChart>
      <c:catAx>
        <c:axId val="70373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charset="0"/>
                <a:ea typeface="Century Gothic" charset="0"/>
                <a:cs typeface="Century Gothic" charset="0"/>
              </a:defRPr>
            </a:pPr>
            <a:endParaRPr lang="en-US"/>
          </a:p>
        </c:txPr>
        <c:crossAx val="70375296"/>
        <c:crossesAt val="0"/>
        <c:auto val="1"/>
        <c:lblAlgn val="ctr"/>
        <c:lblOffset val="100"/>
        <c:noMultiLvlLbl val="0"/>
      </c:catAx>
      <c:valAx>
        <c:axId val="703752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&quot;$&quot;* #,##0_-;\-&quot;$&quot;* #,##0_-;_-&quot;$&quot;* &quot;-&quot;_-;_-@_-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charset="0"/>
                <a:ea typeface="Century Gothic" charset="0"/>
                <a:cs typeface="Century Gothic" charset="0"/>
              </a:defRPr>
            </a:pPr>
            <a:endParaRPr lang="en-US"/>
          </a:p>
        </c:txPr>
        <c:crossAx val="703737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charset="0"/>
              <a:ea typeface="Century Gothic" charset="0"/>
              <a:cs typeface="Century Gothic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Century Gothic" charset="0"/>
          <a:ea typeface="Century Gothic" charset="0"/>
          <a:cs typeface="Century Gothic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s://goo.gl/d5AmYr" TargetMode="Externa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152400</xdr:colOff>
      <xdr:row>4</xdr:row>
      <xdr:rowOff>165100</xdr:rowOff>
    </xdr:from>
    <xdr:to>
      <xdr:col>18</xdr:col>
      <xdr:colOff>220132</xdr:colOff>
      <xdr:row>31</xdr:row>
      <xdr:rowOff>190500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69850</xdr:colOff>
      <xdr:row>33</xdr:row>
      <xdr:rowOff>127000</xdr:rowOff>
    </xdr:from>
    <xdr:to>
      <xdr:col>18</xdr:col>
      <xdr:colOff>768350</xdr:colOff>
      <xdr:row>56</xdr:row>
      <xdr:rowOff>63500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5</xdr:col>
      <xdr:colOff>770020</xdr:colOff>
      <xdr:row>0</xdr:row>
      <xdr:rowOff>0</xdr:rowOff>
    </xdr:from>
    <xdr:to>
      <xdr:col>5</xdr:col>
      <xdr:colOff>3657599</xdr:colOff>
      <xdr:row>1</xdr:row>
      <xdr:rowOff>88900</xdr:rowOff>
    </xdr:to>
    <xdr:pic>
      <xdr:nvPicPr>
        <xdr:cNvPr id="7" name="Picture 6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5A595D61-B397-A14E-AD33-337F834D7F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446920" y="0"/>
          <a:ext cx="2887579" cy="571500"/>
        </a:xfrm>
        <a:prstGeom prst="rect">
          <a:avLst/>
        </a:prstGeom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0.7398</cdr:x>
      <cdr:y>0.04303</cdr:y>
    </cdr:from>
    <cdr:to>
      <cdr:x>0.97779</cdr:x>
      <cdr:y>0.14549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6908800" y="266700"/>
          <a:ext cx="2222500" cy="635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n-US" sz="1600">
              <a:solidFill>
                <a:schemeClr val="bg1">
                  <a:lumMod val="50000"/>
                </a:schemeClr>
              </a:solidFill>
              <a:latin typeface="Century Gothic" charset="0"/>
              <a:ea typeface="Century Gothic" charset="0"/>
              <a:cs typeface="Century Gothic" charset="0"/>
            </a:rPr>
            <a:t>PERCENT </a:t>
          </a:r>
          <a:r>
            <a:rPr lang="en-US" sz="1200">
              <a:solidFill>
                <a:schemeClr val="bg1">
                  <a:lumMod val="50000"/>
                </a:schemeClr>
              </a:solidFill>
              <a:latin typeface="Century Gothic" charset="0"/>
              <a:ea typeface="Century Gothic" charset="0"/>
              <a:cs typeface="Century Gothic" charset="0"/>
            </a:rPr>
            <a:t>OF</a:t>
          </a:r>
          <a:r>
            <a:rPr lang="en-US" sz="1600">
              <a:solidFill>
                <a:schemeClr val="bg1">
                  <a:lumMod val="50000"/>
                </a:schemeClr>
              </a:solidFill>
              <a:latin typeface="Century Gothic" charset="0"/>
              <a:ea typeface="Century Gothic" charset="0"/>
              <a:cs typeface="Century Gothic" charset="0"/>
            </a:rPr>
            <a:t> BUDGET</a:t>
          </a:r>
        </a:p>
        <a:p xmlns:a="http://schemas.openxmlformats.org/drawingml/2006/main">
          <a:pPr algn="ctr"/>
          <a:r>
            <a:rPr lang="en-US" sz="1200">
              <a:solidFill>
                <a:schemeClr val="bg1">
                  <a:lumMod val="50000"/>
                </a:schemeClr>
              </a:solidFill>
              <a:latin typeface="Century Gothic" charset="0"/>
              <a:ea typeface="Century Gothic" charset="0"/>
              <a:cs typeface="Century Gothic" charset="0"/>
            </a:rPr>
            <a:t>(PROJECTED)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25400</xdr:colOff>
      <xdr:row>5</xdr:row>
      <xdr:rowOff>88900</xdr:rowOff>
    </xdr:from>
    <xdr:to>
      <xdr:col>21</xdr:col>
      <xdr:colOff>177800</xdr:colOff>
      <xdr:row>34</xdr:row>
      <xdr:rowOff>12700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25400</xdr:colOff>
      <xdr:row>11</xdr:row>
      <xdr:rowOff>139700</xdr:rowOff>
    </xdr:from>
    <xdr:to>
      <xdr:col>4</xdr:col>
      <xdr:colOff>0</xdr:colOff>
      <xdr:row>35</xdr:row>
      <xdr:rowOff>165100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Marquee">
      <a:dk1>
        <a:srgbClr val="000000"/>
      </a:dk1>
      <a:lt1>
        <a:sysClr val="window" lastClr="FFFFFF"/>
      </a:lt1>
      <a:dk2>
        <a:srgbClr val="5E5E5E"/>
      </a:dk2>
      <a:lt2>
        <a:srgbClr val="DDDDDD"/>
      </a:lt2>
      <a:accent1>
        <a:srgbClr val="418AB3"/>
      </a:accent1>
      <a:accent2>
        <a:srgbClr val="A6B727"/>
      </a:accent2>
      <a:accent3>
        <a:srgbClr val="F69200"/>
      </a:accent3>
      <a:accent4>
        <a:srgbClr val="838383"/>
      </a:accent4>
      <a:accent5>
        <a:srgbClr val="FEC306"/>
      </a:accent5>
      <a:accent6>
        <a:srgbClr val="DF5327"/>
      </a:accent6>
      <a:hlink>
        <a:srgbClr val="F59E00"/>
      </a:hlink>
      <a:folHlink>
        <a:srgbClr val="B2B2B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goo.gl/d5AmYr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/>
  </sheetPr>
  <dimension ref="B1:F97"/>
  <sheetViews>
    <sheetView showGridLines="0" tabSelected="1" workbookViewId="0">
      <pane ySplit="4" topLeftCell="A5" activePane="bottomLeft" state="frozen"/>
      <selection pane="bottomLeft" activeCell="F9" sqref="F9"/>
    </sheetView>
  </sheetViews>
  <sheetFormatPr baseColWidth="10" defaultColWidth="10.83203125" defaultRowHeight="16" x14ac:dyDescent="0.2"/>
  <cols>
    <col min="1" max="1" width="3" style="1" customWidth="1"/>
    <col min="2" max="2" width="21.5" style="4" customWidth="1"/>
    <col min="3" max="3" width="20" style="4" customWidth="1"/>
    <col min="4" max="5" width="15" style="2" customWidth="1"/>
    <col min="6" max="6" width="48" style="2" customWidth="1"/>
    <col min="7" max="7" width="2.5" style="1" customWidth="1"/>
    <col min="8" max="16384" width="10.83203125" style="1"/>
  </cols>
  <sheetData>
    <row r="1" spans="2:6" ht="38" customHeight="1" x14ac:dyDescent="0.2">
      <c r="B1" s="15" t="s">
        <v>21</v>
      </c>
      <c r="C1" s="6"/>
      <c r="D1" s="5"/>
      <c r="E1" s="7"/>
      <c r="F1" s="5"/>
    </row>
    <row r="2" spans="2:6" ht="24" customHeight="1" x14ac:dyDescent="0.2">
      <c r="B2" s="12" t="s">
        <v>89</v>
      </c>
      <c r="C2" s="8">
        <f>SUM(D5,D13,D18,D23,D28,D35,D44,D52,D58)</f>
        <v>9500</v>
      </c>
      <c r="D2" s="5"/>
      <c r="E2" s="7"/>
      <c r="F2" s="1"/>
    </row>
    <row r="3" spans="2:6" ht="24" customHeight="1" x14ac:dyDescent="0.2">
      <c r="B3" s="12" t="s">
        <v>90</v>
      </c>
      <c r="C3" s="8">
        <f>SUM(E5,E13,E18,E23,E28,E35,E44,E52,E58)</f>
        <v>7830</v>
      </c>
      <c r="D3" s="9"/>
      <c r="E3" s="9"/>
      <c r="F3" s="9"/>
    </row>
    <row r="4" spans="2:6" s="13" customFormat="1" ht="36" customHeight="1" x14ac:dyDescent="0.15">
      <c r="B4" s="57" t="s">
        <v>23</v>
      </c>
      <c r="C4" s="57"/>
      <c r="D4" s="23" t="s">
        <v>18</v>
      </c>
      <c r="E4" s="24" t="s">
        <v>22</v>
      </c>
      <c r="F4" s="48" t="s">
        <v>19</v>
      </c>
    </row>
    <row r="5" spans="2:6" s="3" customFormat="1" ht="22" customHeight="1" x14ac:dyDescent="0.2">
      <c r="B5" s="38" t="s">
        <v>24</v>
      </c>
      <c r="C5" s="39" t="s">
        <v>86</v>
      </c>
      <c r="D5" s="42">
        <f>SUM(D6:D12)</f>
        <v>1500</v>
      </c>
      <c r="E5" s="47">
        <f>SUM(E6:E12)</f>
        <v>1200</v>
      </c>
      <c r="F5" s="49"/>
    </row>
    <row r="6" spans="2:6" s="3" customFormat="1" ht="18" customHeight="1" x14ac:dyDescent="0.2">
      <c r="B6" s="55" t="s">
        <v>32</v>
      </c>
      <c r="C6" s="55"/>
      <c r="D6" s="32">
        <v>1500</v>
      </c>
      <c r="E6" s="46">
        <v>1200</v>
      </c>
      <c r="F6" s="33"/>
    </row>
    <row r="7" spans="2:6" s="3" customFormat="1" ht="18" customHeight="1" x14ac:dyDescent="0.2">
      <c r="B7" s="54" t="s">
        <v>33</v>
      </c>
      <c r="C7" s="54"/>
      <c r="D7" s="32"/>
      <c r="E7" s="46"/>
      <c r="F7" s="33"/>
    </row>
    <row r="8" spans="2:6" s="3" customFormat="1" ht="18" customHeight="1" x14ac:dyDescent="0.2">
      <c r="B8" s="54" t="s">
        <v>34</v>
      </c>
      <c r="C8" s="54"/>
      <c r="D8" s="32"/>
      <c r="E8" s="46"/>
      <c r="F8" s="33"/>
    </row>
    <row r="9" spans="2:6" s="3" customFormat="1" ht="18" customHeight="1" x14ac:dyDescent="0.2">
      <c r="B9" s="54" t="s">
        <v>35</v>
      </c>
      <c r="C9" s="54"/>
      <c r="D9" s="32"/>
      <c r="E9" s="46"/>
      <c r="F9" s="33"/>
    </row>
    <row r="10" spans="2:6" s="3" customFormat="1" ht="18" customHeight="1" x14ac:dyDescent="0.2">
      <c r="B10" s="54" t="s">
        <v>36</v>
      </c>
      <c r="C10" s="54"/>
      <c r="D10" s="32"/>
      <c r="E10" s="46"/>
      <c r="F10" s="33"/>
    </row>
    <row r="11" spans="2:6" s="3" customFormat="1" ht="18" customHeight="1" x14ac:dyDescent="0.2">
      <c r="B11" s="54"/>
      <c r="C11" s="54"/>
      <c r="D11" s="32"/>
      <c r="E11" s="46"/>
      <c r="F11" s="33"/>
    </row>
    <row r="12" spans="2:6" s="3" customFormat="1" ht="18" customHeight="1" x14ac:dyDescent="0.2">
      <c r="B12" s="56"/>
      <c r="C12" s="56"/>
      <c r="D12" s="32"/>
      <c r="E12" s="46"/>
      <c r="F12" s="33"/>
    </row>
    <row r="13" spans="2:6" s="3" customFormat="1" ht="22" customHeight="1" x14ac:dyDescent="0.2">
      <c r="B13" s="36" t="s">
        <v>25</v>
      </c>
      <c r="C13" s="37" t="s">
        <v>86</v>
      </c>
      <c r="D13" s="42">
        <f>SUM(D14:D17)</f>
        <v>1600</v>
      </c>
      <c r="E13" s="47">
        <f>SUM(E14:E17)</f>
        <v>1800</v>
      </c>
      <c r="F13" s="49"/>
    </row>
    <row r="14" spans="2:6" s="3" customFormat="1" ht="18" customHeight="1" x14ac:dyDescent="0.2">
      <c r="B14" s="55" t="s">
        <v>26</v>
      </c>
      <c r="C14" s="55"/>
      <c r="D14" s="32">
        <v>1600</v>
      </c>
      <c r="E14" s="46">
        <v>1800</v>
      </c>
      <c r="F14" s="33"/>
    </row>
    <row r="15" spans="2:6" s="3" customFormat="1" ht="18" customHeight="1" x14ac:dyDescent="0.2">
      <c r="B15" s="54" t="s">
        <v>27</v>
      </c>
      <c r="C15" s="54"/>
      <c r="D15" s="32"/>
      <c r="E15" s="46"/>
      <c r="F15" s="33"/>
    </row>
    <row r="16" spans="2:6" s="3" customFormat="1" ht="18" customHeight="1" x14ac:dyDescent="0.2">
      <c r="B16" s="54" t="s">
        <v>28</v>
      </c>
      <c r="C16" s="54"/>
      <c r="D16" s="32"/>
      <c r="E16" s="46"/>
      <c r="F16" s="33"/>
    </row>
    <row r="17" spans="2:6" s="3" customFormat="1" ht="18" customHeight="1" x14ac:dyDescent="0.2">
      <c r="B17" s="56"/>
      <c r="C17" s="56"/>
      <c r="D17" s="32"/>
      <c r="E17" s="46"/>
      <c r="F17" s="33"/>
    </row>
    <row r="18" spans="2:6" s="3" customFormat="1" ht="22" customHeight="1" x14ac:dyDescent="0.2">
      <c r="B18" s="36" t="s">
        <v>0</v>
      </c>
      <c r="C18" s="37" t="s">
        <v>86</v>
      </c>
      <c r="D18" s="42">
        <f>SUM(D19:D22)</f>
        <v>1250</v>
      </c>
      <c r="E18" s="47">
        <f>SUM(E19:E22)</f>
        <v>950</v>
      </c>
      <c r="F18" s="49"/>
    </row>
    <row r="19" spans="2:6" s="3" customFormat="1" ht="18" customHeight="1" x14ac:dyDescent="0.2">
      <c r="B19" s="55" t="s">
        <v>29</v>
      </c>
      <c r="C19" s="55"/>
      <c r="D19" s="32">
        <v>400</v>
      </c>
      <c r="E19" s="46">
        <v>300</v>
      </c>
      <c r="F19" s="33"/>
    </row>
    <row r="20" spans="2:6" s="3" customFormat="1" ht="18" customHeight="1" x14ac:dyDescent="0.2">
      <c r="B20" s="54" t="s">
        <v>30</v>
      </c>
      <c r="C20" s="54"/>
      <c r="D20" s="32">
        <v>600</v>
      </c>
      <c r="E20" s="46">
        <v>400</v>
      </c>
      <c r="F20" s="33"/>
    </row>
    <row r="21" spans="2:6" s="3" customFormat="1" ht="18" customHeight="1" x14ac:dyDescent="0.2">
      <c r="B21" s="54" t="s">
        <v>1</v>
      </c>
      <c r="C21" s="54"/>
      <c r="D21" s="32">
        <v>250</v>
      </c>
      <c r="E21" s="46">
        <v>250</v>
      </c>
      <c r="F21" s="33"/>
    </row>
    <row r="22" spans="2:6" s="3" customFormat="1" ht="18" customHeight="1" x14ac:dyDescent="0.2">
      <c r="B22" s="56"/>
      <c r="C22" s="56"/>
      <c r="D22" s="32"/>
      <c r="E22" s="46"/>
      <c r="F22" s="33"/>
    </row>
    <row r="23" spans="2:6" s="3" customFormat="1" ht="22" customHeight="1" x14ac:dyDescent="0.2">
      <c r="B23" s="36" t="s">
        <v>31</v>
      </c>
      <c r="C23" s="37" t="s">
        <v>86</v>
      </c>
      <c r="D23" s="42">
        <f>SUM(D24:D27)</f>
        <v>300</v>
      </c>
      <c r="E23" s="47">
        <f>SUM(E24:E27)</f>
        <v>280</v>
      </c>
      <c r="F23" s="49"/>
    </row>
    <row r="24" spans="2:6" s="3" customFormat="1" ht="18" customHeight="1" x14ac:dyDescent="0.2">
      <c r="B24" s="55" t="s">
        <v>37</v>
      </c>
      <c r="C24" s="55"/>
      <c r="D24" s="32">
        <v>300</v>
      </c>
      <c r="E24" s="46">
        <v>280</v>
      </c>
      <c r="F24" s="33"/>
    </row>
    <row r="25" spans="2:6" s="3" customFormat="1" ht="18" customHeight="1" x14ac:dyDescent="0.2">
      <c r="B25" s="54" t="s">
        <v>38</v>
      </c>
      <c r="C25" s="54"/>
      <c r="D25" s="32"/>
      <c r="E25" s="46"/>
      <c r="F25" s="33"/>
    </row>
    <row r="26" spans="2:6" s="3" customFormat="1" ht="18" customHeight="1" x14ac:dyDescent="0.2">
      <c r="B26" s="54" t="s">
        <v>39</v>
      </c>
      <c r="C26" s="54"/>
      <c r="D26" s="32"/>
      <c r="E26" s="46"/>
      <c r="F26" s="33"/>
    </row>
    <row r="27" spans="2:6" s="3" customFormat="1" ht="18" customHeight="1" x14ac:dyDescent="0.2">
      <c r="B27" s="56"/>
      <c r="C27" s="56"/>
      <c r="D27" s="32"/>
      <c r="E27" s="46"/>
      <c r="F27" s="33"/>
    </row>
    <row r="28" spans="2:6" s="3" customFormat="1" ht="22" customHeight="1" x14ac:dyDescent="0.2">
      <c r="B28" s="36" t="s">
        <v>45</v>
      </c>
      <c r="C28" s="37" t="s">
        <v>86</v>
      </c>
      <c r="D28" s="42">
        <f>SUM(D29:D34)</f>
        <v>2000</v>
      </c>
      <c r="E28" s="47">
        <f>SUM(E29:E34)</f>
        <v>1800</v>
      </c>
      <c r="F28" s="49"/>
    </row>
    <row r="29" spans="2:6" s="3" customFormat="1" ht="18" customHeight="1" x14ac:dyDescent="0.2">
      <c r="B29" s="55" t="s">
        <v>47</v>
      </c>
      <c r="C29" s="55"/>
      <c r="D29" s="32">
        <v>1500</v>
      </c>
      <c r="E29" s="46">
        <v>1300</v>
      </c>
      <c r="F29" s="33"/>
    </row>
    <row r="30" spans="2:6" s="3" customFormat="1" ht="18" customHeight="1" x14ac:dyDescent="0.2">
      <c r="B30" s="54" t="s">
        <v>48</v>
      </c>
      <c r="C30" s="54"/>
      <c r="D30" s="32">
        <v>500</v>
      </c>
      <c r="E30" s="46">
        <v>500</v>
      </c>
      <c r="F30" s="33"/>
    </row>
    <row r="31" spans="2:6" s="3" customFormat="1" ht="18" customHeight="1" x14ac:dyDescent="0.2">
      <c r="B31" s="54" t="s">
        <v>49</v>
      </c>
      <c r="C31" s="54"/>
      <c r="D31" s="32"/>
      <c r="E31" s="46"/>
      <c r="F31" s="33"/>
    </row>
    <row r="32" spans="2:6" s="3" customFormat="1" ht="18" customHeight="1" x14ac:dyDescent="0.2">
      <c r="B32" s="54" t="s">
        <v>46</v>
      </c>
      <c r="C32" s="54"/>
      <c r="D32" s="32"/>
      <c r="E32" s="46"/>
      <c r="F32" s="33"/>
    </row>
    <row r="33" spans="2:6" s="3" customFormat="1" ht="18" customHeight="1" x14ac:dyDescent="0.2">
      <c r="B33" s="54"/>
      <c r="C33" s="54"/>
      <c r="D33" s="32"/>
      <c r="E33" s="46"/>
      <c r="F33" s="33"/>
    </row>
    <row r="34" spans="2:6" s="3" customFormat="1" ht="18" customHeight="1" x14ac:dyDescent="0.2">
      <c r="B34" s="56"/>
      <c r="C34" s="56"/>
      <c r="D34" s="32"/>
      <c r="E34" s="46"/>
      <c r="F34" s="33"/>
    </row>
    <row r="35" spans="2:6" s="3" customFormat="1" ht="22" customHeight="1" x14ac:dyDescent="0.2">
      <c r="B35" s="36" t="s">
        <v>2</v>
      </c>
      <c r="C35" s="37" t="s">
        <v>86</v>
      </c>
      <c r="D35" s="42">
        <f>SUM(D36:D43)</f>
        <v>350</v>
      </c>
      <c r="E35" s="47">
        <f>SUM(E36:E43)</f>
        <v>350</v>
      </c>
      <c r="F35" s="49"/>
    </row>
    <row r="36" spans="2:6" s="3" customFormat="1" ht="18" customHeight="1" x14ac:dyDescent="0.2">
      <c r="B36" s="55" t="s">
        <v>3</v>
      </c>
      <c r="C36" s="55"/>
      <c r="D36" s="32">
        <v>50</v>
      </c>
      <c r="E36" s="46">
        <v>50</v>
      </c>
      <c r="F36" s="33"/>
    </row>
    <row r="37" spans="2:6" s="3" customFormat="1" ht="18" customHeight="1" x14ac:dyDescent="0.2">
      <c r="B37" s="54" t="s">
        <v>4</v>
      </c>
      <c r="C37" s="54"/>
      <c r="D37" s="32">
        <v>50</v>
      </c>
      <c r="E37" s="46">
        <v>50</v>
      </c>
      <c r="F37" s="33"/>
    </row>
    <row r="38" spans="2:6" s="3" customFormat="1" ht="18" customHeight="1" x14ac:dyDescent="0.2">
      <c r="B38" s="54" t="s">
        <v>5</v>
      </c>
      <c r="C38" s="54"/>
      <c r="D38" s="32">
        <v>50</v>
      </c>
      <c r="E38" s="46">
        <v>50</v>
      </c>
      <c r="F38" s="33"/>
    </row>
    <row r="39" spans="2:6" s="3" customFormat="1" ht="18" customHeight="1" x14ac:dyDescent="0.2">
      <c r="B39" s="54" t="s">
        <v>15</v>
      </c>
      <c r="C39" s="54"/>
      <c r="D39" s="32">
        <v>50</v>
      </c>
      <c r="E39" s="46">
        <v>50</v>
      </c>
      <c r="F39" s="33"/>
    </row>
    <row r="40" spans="2:6" s="3" customFormat="1" ht="18" customHeight="1" x14ac:dyDescent="0.2">
      <c r="B40" s="54" t="s">
        <v>16</v>
      </c>
      <c r="C40" s="54"/>
      <c r="D40" s="32">
        <v>50</v>
      </c>
      <c r="E40" s="46">
        <v>50</v>
      </c>
      <c r="F40" s="33"/>
    </row>
    <row r="41" spans="2:6" s="3" customFormat="1" ht="18" customHeight="1" x14ac:dyDescent="0.2">
      <c r="B41" s="54" t="s">
        <v>17</v>
      </c>
      <c r="C41" s="54"/>
      <c r="D41" s="32">
        <v>50</v>
      </c>
      <c r="E41" s="46">
        <v>50</v>
      </c>
      <c r="F41" s="33"/>
    </row>
    <row r="42" spans="2:6" s="3" customFormat="1" ht="18" customHeight="1" x14ac:dyDescent="0.2">
      <c r="B42" s="54" t="s">
        <v>44</v>
      </c>
      <c r="C42" s="54"/>
      <c r="D42" s="32">
        <v>50</v>
      </c>
      <c r="E42" s="46">
        <v>50</v>
      </c>
      <c r="F42" s="33"/>
    </row>
    <row r="43" spans="2:6" s="3" customFormat="1" ht="18" customHeight="1" x14ac:dyDescent="0.2">
      <c r="B43" s="56"/>
      <c r="C43" s="56"/>
      <c r="D43" s="32"/>
      <c r="E43" s="46"/>
      <c r="F43" s="33"/>
    </row>
    <row r="44" spans="2:6" s="3" customFormat="1" ht="22" customHeight="1" x14ac:dyDescent="0.2">
      <c r="B44" s="36" t="s">
        <v>7</v>
      </c>
      <c r="C44" s="37" t="s">
        <v>86</v>
      </c>
      <c r="D44" s="42">
        <f>SUM(D45:D51)</f>
        <v>1400</v>
      </c>
      <c r="E44" s="47">
        <f>SUM(E45:E51)</f>
        <v>500</v>
      </c>
      <c r="F44" s="49"/>
    </row>
    <row r="45" spans="2:6" s="3" customFormat="1" ht="18" customHeight="1" x14ac:dyDescent="0.2">
      <c r="B45" s="55" t="s">
        <v>6</v>
      </c>
      <c r="C45" s="55"/>
      <c r="D45" s="32">
        <v>400</v>
      </c>
      <c r="E45" s="46">
        <v>300</v>
      </c>
      <c r="F45" s="33"/>
    </row>
    <row r="46" spans="2:6" s="3" customFormat="1" ht="18" customHeight="1" x14ac:dyDescent="0.2">
      <c r="B46" s="54" t="s">
        <v>8</v>
      </c>
      <c r="C46" s="54"/>
      <c r="D46" s="32">
        <v>1000</v>
      </c>
      <c r="E46" s="46">
        <v>200</v>
      </c>
      <c r="F46" s="33"/>
    </row>
    <row r="47" spans="2:6" s="3" customFormat="1" ht="18" customHeight="1" x14ac:dyDescent="0.2">
      <c r="B47" s="54" t="s">
        <v>9</v>
      </c>
      <c r="C47" s="54"/>
      <c r="D47" s="32"/>
      <c r="E47" s="46"/>
      <c r="F47" s="33"/>
    </row>
    <row r="48" spans="2:6" s="3" customFormat="1" ht="18" customHeight="1" x14ac:dyDescent="0.2">
      <c r="B48" s="54" t="s">
        <v>10</v>
      </c>
      <c r="C48" s="54"/>
      <c r="D48" s="32"/>
      <c r="E48" s="46"/>
      <c r="F48" s="33"/>
    </row>
    <row r="49" spans="2:6" s="3" customFormat="1" ht="18" customHeight="1" x14ac:dyDescent="0.2">
      <c r="B49" s="54" t="s">
        <v>11</v>
      </c>
      <c r="C49" s="54"/>
      <c r="D49" s="32"/>
      <c r="E49" s="46"/>
      <c r="F49" s="33"/>
    </row>
    <row r="50" spans="2:6" s="3" customFormat="1" ht="18" customHeight="1" x14ac:dyDescent="0.2">
      <c r="B50" s="54"/>
      <c r="C50" s="54"/>
      <c r="D50" s="32"/>
      <c r="E50" s="46"/>
      <c r="F50" s="33"/>
    </row>
    <row r="51" spans="2:6" s="3" customFormat="1" ht="18" customHeight="1" x14ac:dyDescent="0.2">
      <c r="B51" s="56"/>
      <c r="C51" s="56"/>
      <c r="D51" s="32"/>
      <c r="E51" s="46"/>
      <c r="F51" s="33"/>
    </row>
    <row r="52" spans="2:6" s="3" customFormat="1" ht="22" customHeight="1" x14ac:dyDescent="0.2">
      <c r="B52" s="36" t="s">
        <v>50</v>
      </c>
      <c r="C52" s="37" t="s">
        <v>86</v>
      </c>
      <c r="D52" s="42">
        <f>SUM(D53:D57)</f>
        <v>500</v>
      </c>
      <c r="E52" s="47">
        <f>SUM(E53:E57)</f>
        <v>500</v>
      </c>
      <c r="F52" s="49"/>
    </row>
    <row r="53" spans="2:6" s="3" customFormat="1" ht="18" customHeight="1" x14ac:dyDescent="0.2">
      <c r="B53" s="55" t="s">
        <v>51</v>
      </c>
      <c r="C53" s="55"/>
      <c r="D53" s="32">
        <v>180</v>
      </c>
      <c r="E53" s="46">
        <v>200</v>
      </c>
      <c r="F53" s="33"/>
    </row>
    <row r="54" spans="2:6" s="3" customFormat="1" ht="18" customHeight="1" x14ac:dyDescent="0.2">
      <c r="B54" s="54" t="s">
        <v>52</v>
      </c>
      <c r="C54" s="54"/>
      <c r="D54" s="32">
        <v>320</v>
      </c>
      <c r="E54" s="46">
        <v>300</v>
      </c>
      <c r="F54" s="33"/>
    </row>
    <row r="55" spans="2:6" s="3" customFormat="1" ht="18" customHeight="1" x14ac:dyDescent="0.2">
      <c r="B55" s="54" t="s">
        <v>53</v>
      </c>
      <c r="C55" s="54"/>
      <c r="D55" s="32"/>
      <c r="E55" s="46"/>
      <c r="F55" s="33"/>
    </row>
    <row r="56" spans="2:6" s="3" customFormat="1" ht="18" customHeight="1" x14ac:dyDescent="0.2">
      <c r="B56" s="54"/>
      <c r="C56" s="54"/>
      <c r="D56" s="32"/>
      <c r="E56" s="46"/>
      <c r="F56" s="33"/>
    </row>
    <row r="57" spans="2:6" s="3" customFormat="1" ht="18" customHeight="1" x14ac:dyDescent="0.2">
      <c r="B57" s="56"/>
      <c r="C57" s="56"/>
      <c r="D57" s="32"/>
      <c r="E57" s="46"/>
      <c r="F57" s="33"/>
    </row>
    <row r="58" spans="2:6" s="3" customFormat="1" ht="22" customHeight="1" x14ac:dyDescent="0.2">
      <c r="B58" s="36" t="s">
        <v>14</v>
      </c>
      <c r="C58" s="37" t="s">
        <v>86</v>
      </c>
      <c r="D58" s="42">
        <f>SUM(D59:D64)</f>
        <v>600</v>
      </c>
      <c r="E58" s="47">
        <f>SUM(E59:E64)</f>
        <v>450</v>
      </c>
      <c r="F58" s="49"/>
    </row>
    <row r="59" spans="2:6" s="3" customFormat="1" ht="18" customHeight="1" x14ac:dyDescent="0.2">
      <c r="B59" s="55" t="s">
        <v>40</v>
      </c>
      <c r="C59" s="55"/>
      <c r="D59" s="32">
        <v>600</v>
      </c>
      <c r="E59" s="46">
        <v>450</v>
      </c>
      <c r="F59" s="33"/>
    </row>
    <row r="60" spans="2:6" s="3" customFormat="1" ht="18" customHeight="1" x14ac:dyDescent="0.2">
      <c r="B60" s="54" t="s">
        <v>41</v>
      </c>
      <c r="C60" s="54"/>
      <c r="D60" s="32"/>
      <c r="E60" s="46"/>
      <c r="F60" s="33"/>
    </row>
    <row r="61" spans="2:6" s="3" customFormat="1" ht="18" customHeight="1" x14ac:dyDescent="0.2">
      <c r="B61" s="54" t="s">
        <v>42</v>
      </c>
      <c r="C61" s="54"/>
      <c r="D61" s="32"/>
      <c r="E61" s="46"/>
      <c r="F61" s="33"/>
    </row>
    <row r="62" spans="2:6" s="3" customFormat="1" ht="18" customHeight="1" x14ac:dyDescent="0.2">
      <c r="B62" s="54" t="s">
        <v>43</v>
      </c>
      <c r="C62" s="54"/>
      <c r="D62" s="32"/>
      <c r="E62" s="46"/>
      <c r="F62" s="33"/>
    </row>
    <row r="63" spans="2:6" s="3" customFormat="1" ht="18" customHeight="1" x14ac:dyDescent="0.2">
      <c r="B63" s="54"/>
      <c r="C63" s="54"/>
      <c r="D63" s="32"/>
      <c r="E63" s="46"/>
      <c r="F63" s="33"/>
    </row>
    <row r="64" spans="2:6" s="3" customFormat="1" ht="18" customHeight="1" x14ac:dyDescent="0.2">
      <c r="B64" s="54"/>
      <c r="C64" s="54"/>
      <c r="D64" s="32"/>
      <c r="E64" s="46"/>
      <c r="F64" s="33"/>
    </row>
    <row r="65" spans="2:6" ht="18" customHeight="1" x14ac:dyDescent="0.2">
      <c r="B65" s="65"/>
      <c r="C65" s="65"/>
      <c r="D65" s="66"/>
      <c r="E65" s="66"/>
      <c r="F65" s="66"/>
    </row>
    <row r="66" spans="2:6" ht="36" customHeight="1" x14ac:dyDescent="0.2">
      <c r="B66" s="67" t="s">
        <v>91</v>
      </c>
      <c r="C66" s="67"/>
      <c r="D66" s="67"/>
      <c r="E66" s="67"/>
      <c r="F66" s="67"/>
    </row>
    <row r="67" spans="2:6" ht="18" customHeight="1" x14ac:dyDescent="0.2">
      <c r="B67" s="65"/>
      <c r="C67" s="65"/>
      <c r="D67" s="66"/>
      <c r="E67" s="66"/>
      <c r="F67" s="66"/>
    </row>
    <row r="68" spans="2:6" ht="18" customHeight="1" x14ac:dyDescent="0.2">
      <c r="B68" s="65"/>
      <c r="C68" s="65"/>
      <c r="D68" s="66"/>
      <c r="E68" s="66"/>
      <c r="F68" s="66"/>
    </row>
    <row r="69" spans="2:6" ht="18" customHeight="1" x14ac:dyDescent="0.2">
      <c r="B69" s="65"/>
      <c r="C69" s="65"/>
      <c r="D69" s="66"/>
      <c r="E69" s="66"/>
      <c r="F69" s="66"/>
    </row>
    <row r="70" spans="2:6" ht="18" customHeight="1" x14ac:dyDescent="0.2">
      <c r="B70" s="65"/>
      <c r="C70" s="65"/>
      <c r="D70" s="66"/>
      <c r="E70" s="66"/>
      <c r="F70" s="66"/>
    </row>
    <row r="71" spans="2:6" ht="18" customHeight="1" x14ac:dyDescent="0.2">
      <c r="B71" s="65"/>
      <c r="C71" s="65"/>
      <c r="D71" s="66"/>
      <c r="E71" s="66"/>
      <c r="F71" s="66"/>
    </row>
    <row r="72" spans="2:6" x14ac:dyDescent="0.2">
      <c r="B72" s="65"/>
      <c r="C72" s="65"/>
      <c r="D72" s="66"/>
      <c r="E72" s="66"/>
      <c r="F72" s="66"/>
    </row>
    <row r="73" spans="2:6" x14ac:dyDescent="0.2">
      <c r="B73" s="65"/>
      <c r="C73" s="65"/>
      <c r="D73" s="66"/>
      <c r="E73" s="66"/>
      <c r="F73" s="66"/>
    </row>
    <row r="74" spans="2:6" x14ac:dyDescent="0.2">
      <c r="B74" s="65"/>
      <c r="C74" s="65"/>
      <c r="D74" s="66"/>
      <c r="E74" s="66"/>
      <c r="F74" s="66"/>
    </row>
    <row r="75" spans="2:6" x14ac:dyDescent="0.2">
      <c r="B75" s="65"/>
      <c r="C75" s="65"/>
      <c r="D75" s="66"/>
      <c r="E75" s="66"/>
      <c r="F75" s="66"/>
    </row>
    <row r="76" spans="2:6" x14ac:dyDescent="0.2">
      <c r="B76" s="65"/>
      <c r="C76" s="65"/>
      <c r="D76" s="66"/>
      <c r="E76" s="66"/>
      <c r="F76" s="66"/>
    </row>
    <row r="77" spans="2:6" x14ac:dyDescent="0.2">
      <c r="B77" s="65"/>
      <c r="C77" s="65"/>
      <c r="D77" s="66"/>
      <c r="E77" s="66"/>
      <c r="F77" s="66"/>
    </row>
    <row r="78" spans="2:6" x14ac:dyDescent="0.2">
      <c r="B78" s="65"/>
      <c r="C78" s="65"/>
      <c r="D78" s="66"/>
      <c r="E78" s="66"/>
      <c r="F78" s="66"/>
    </row>
    <row r="79" spans="2:6" x14ac:dyDescent="0.2">
      <c r="B79" s="65"/>
      <c r="C79" s="65"/>
      <c r="D79" s="66"/>
      <c r="E79" s="66"/>
      <c r="F79" s="66"/>
    </row>
    <row r="80" spans="2:6" x14ac:dyDescent="0.2">
      <c r="B80" s="65"/>
      <c r="C80" s="65"/>
      <c r="D80" s="66"/>
      <c r="E80" s="66"/>
      <c r="F80" s="66"/>
    </row>
    <row r="81" spans="2:6" x14ac:dyDescent="0.2">
      <c r="B81" s="65"/>
      <c r="C81" s="65"/>
      <c r="D81" s="66"/>
      <c r="E81" s="66"/>
      <c r="F81" s="66"/>
    </row>
    <row r="82" spans="2:6" x14ac:dyDescent="0.2">
      <c r="B82" s="65"/>
      <c r="C82" s="65"/>
      <c r="D82" s="66"/>
      <c r="E82" s="66"/>
      <c r="F82" s="66"/>
    </row>
    <row r="83" spans="2:6" x14ac:dyDescent="0.2">
      <c r="B83" s="65"/>
      <c r="C83" s="65"/>
      <c r="D83" s="66"/>
      <c r="E83" s="66"/>
      <c r="F83" s="66"/>
    </row>
    <row r="84" spans="2:6" x14ac:dyDescent="0.2">
      <c r="B84" s="65"/>
      <c r="C84" s="65"/>
      <c r="D84" s="66"/>
      <c r="E84" s="66"/>
      <c r="F84" s="66"/>
    </row>
    <row r="85" spans="2:6" x14ac:dyDescent="0.2">
      <c r="B85" s="65"/>
      <c r="C85" s="65"/>
      <c r="D85" s="66"/>
      <c r="E85" s="66"/>
      <c r="F85" s="66"/>
    </row>
    <row r="86" spans="2:6" x14ac:dyDescent="0.2">
      <c r="B86" s="65"/>
      <c r="C86" s="65"/>
      <c r="D86" s="66"/>
      <c r="E86" s="66"/>
      <c r="F86" s="66"/>
    </row>
    <row r="87" spans="2:6" x14ac:dyDescent="0.2">
      <c r="B87" s="65"/>
      <c r="C87" s="65"/>
      <c r="D87" s="66"/>
      <c r="E87" s="66"/>
      <c r="F87" s="66"/>
    </row>
    <row r="88" spans="2:6" x14ac:dyDescent="0.2">
      <c r="B88" s="65"/>
      <c r="C88" s="65"/>
      <c r="D88" s="66"/>
      <c r="E88" s="66"/>
      <c r="F88" s="66"/>
    </row>
    <row r="89" spans="2:6" x14ac:dyDescent="0.2">
      <c r="B89" s="65"/>
      <c r="C89" s="65"/>
      <c r="D89" s="66"/>
      <c r="E89" s="66"/>
      <c r="F89" s="66"/>
    </row>
    <row r="90" spans="2:6" x14ac:dyDescent="0.2">
      <c r="B90" s="65"/>
      <c r="C90" s="65"/>
      <c r="D90" s="66"/>
      <c r="E90" s="66"/>
      <c r="F90" s="66"/>
    </row>
    <row r="91" spans="2:6" x14ac:dyDescent="0.2">
      <c r="B91" s="65"/>
      <c r="C91" s="65"/>
      <c r="D91" s="66"/>
      <c r="E91" s="66"/>
      <c r="F91" s="66"/>
    </row>
    <row r="92" spans="2:6" x14ac:dyDescent="0.2">
      <c r="B92" s="65"/>
      <c r="C92" s="65"/>
      <c r="D92" s="66"/>
      <c r="E92" s="66"/>
      <c r="F92" s="66"/>
    </row>
    <row r="93" spans="2:6" x14ac:dyDescent="0.2">
      <c r="B93" s="65"/>
      <c r="C93" s="65"/>
      <c r="D93" s="66"/>
      <c r="E93" s="66"/>
      <c r="F93" s="66"/>
    </row>
    <row r="94" spans="2:6" x14ac:dyDescent="0.2">
      <c r="B94" s="65"/>
      <c r="C94" s="65"/>
      <c r="D94" s="66"/>
      <c r="E94" s="66"/>
      <c r="F94" s="66"/>
    </row>
    <row r="95" spans="2:6" x14ac:dyDescent="0.2">
      <c r="B95" s="65"/>
      <c r="C95" s="65"/>
      <c r="D95" s="66"/>
      <c r="E95" s="66"/>
      <c r="F95" s="66"/>
    </row>
    <row r="96" spans="2:6" x14ac:dyDescent="0.2">
      <c r="B96" s="65"/>
      <c r="C96" s="65"/>
      <c r="D96" s="66"/>
      <c r="E96" s="66"/>
      <c r="F96" s="66"/>
    </row>
    <row r="97" spans="2:6" x14ac:dyDescent="0.2">
      <c r="B97" s="65"/>
      <c r="C97" s="65"/>
      <c r="D97" s="66"/>
      <c r="E97" s="66"/>
      <c r="F97" s="66"/>
    </row>
  </sheetData>
  <mergeCells count="53">
    <mergeCell ref="B45:C45"/>
    <mergeCell ref="B66:F66"/>
    <mergeCell ref="B7:C7"/>
    <mergeCell ref="B10:C10"/>
    <mergeCell ref="B8:C8"/>
    <mergeCell ref="B9:C9"/>
    <mergeCell ref="B46:C46"/>
    <mergeCell ref="B47:C47"/>
    <mergeCell ref="B20:C20"/>
    <mergeCell ref="B16:C16"/>
    <mergeCell ref="B17:C17"/>
    <mergeCell ref="B21:C21"/>
    <mergeCell ref="B40:C40"/>
    <mergeCell ref="B41:C41"/>
    <mergeCell ref="B31:C31"/>
    <mergeCell ref="B22:C22"/>
    <mergeCell ref="B57:C57"/>
    <mergeCell ref="B48:C48"/>
    <mergeCell ref="B49:C49"/>
    <mergeCell ref="B53:C53"/>
    <mergeCell ref="B54:C54"/>
    <mergeCell ref="B55:C55"/>
    <mergeCell ref="B50:C50"/>
    <mergeCell ref="B51:C51"/>
    <mergeCell ref="B56:C56"/>
    <mergeCell ref="B29:C29"/>
    <mergeCell ref="B30:C30"/>
    <mergeCell ref="B4:C4"/>
    <mergeCell ref="B14:C14"/>
    <mergeCell ref="B15:C15"/>
    <mergeCell ref="B19:C19"/>
    <mergeCell ref="B11:C11"/>
    <mergeCell ref="B12:C12"/>
    <mergeCell ref="B6:C6"/>
    <mergeCell ref="B25:C25"/>
    <mergeCell ref="B26:C26"/>
    <mergeCell ref="B27:C27"/>
    <mergeCell ref="B24:C24"/>
    <mergeCell ref="B32:C32"/>
    <mergeCell ref="B33:C33"/>
    <mergeCell ref="B34:C34"/>
    <mergeCell ref="B42:C42"/>
    <mergeCell ref="B43:C43"/>
    <mergeCell ref="B36:C36"/>
    <mergeCell ref="B37:C37"/>
    <mergeCell ref="B38:C38"/>
    <mergeCell ref="B39:C39"/>
    <mergeCell ref="B64:C64"/>
    <mergeCell ref="B61:C61"/>
    <mergeCell ref="B62:C62"/>
    <mergeCell ref="B63:C63"/>
    <mergeCell ref="B59:C59"/>
    <mergeCell ref="B60:C60"/>
  </mergeCells>
  <hyperlinks>
    <hyperlink ref="B66:F66" r:id="rId1" display="CLICK HERE TO CREATE THIS TEMPLATE IN SMARTSHEET" xr:uid="{49F208A3-6CA7-344E-AA73-5137B62F9553}"/>
  </hyperlinks>
  <pageMargins left="0.7" right="0.7" top="0.75" bottom="0.75" header="0.3" footer="0.3"/>
  <pageSetup orientation="portrait" horizontalDpi="0" verticalDpi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/>
  </sheetPr>
  <dimension ref="A1:K46"/>
  <sheetViews>
    <sheetView showGridLines="0" topLeftCell="A32" workbookViewId="0">
      <selection activeCell="B52" sqref="B52"/>
    </sheetView>
  </sheetViews>
  <sheetFormatPr baseColWidth="10" defaultColWidth="11" defaultRowHeight="16" x14ac:dyDescent="0.2"/>
  <cols>
    <col min="1" max="1" width="1.5" style="1" customWidth="1"/>
    <col min="2" max="2" width="21.5" style="4" customWidth="1"/>
    <col min="3" max="3" width="20" style="4" customWidth="1"/>
    <col min="4" max="5" width="12" style="4" customWidth="1"/>
    <col min="6" max="6" width="17" style="4" customWidth="1"/>
    <col min="7" max="7" width="9.83203125" style="2" customWidth="1"/>
    <col min="8" max="8" width="13.1640625" style="2" customWidth="1"/>
    <col min="9" max="9" width="9.83203125" style="2" customWidth="1"/>
    <col min="10" max="10" width="13.1640625" style="2" customWidth="1"/>
    <col min="11" max="11" width="58.5" style="2" customWidth="1"/>
    <col min="12" max="12" width="1.33203125" customWidth="1"/>
  </cols>
  <sheetData>
    <row r="1" spans="1:11" ht="28" x14ac:dyDescent="0.2">
      <c r="B1" s="15" t="s">
        <v>54</v>
      </c>
      <c r="C1" s="6"/>
      <c r="D1" s="6"/>
      <c r="E1" s="6"/>
      <c r="F1" s="6"/>
      <c r="G1" s="5"/>
      <c r="H1" s="7"/>
      <c r="I1" s="5"/>
      <c r="J1" s="7"/>
      <c r="K1" s="5"/>
    </row>
    <row r="2" spans="1:11" ht="24" customHeight="1" x14ac:dyDescent="0.2">
      <c r="B2" s="12" t="s">
        <v>89</v>
      </c>
      <c r="C2" s="8">
        <f>SUM(H5,H13,H18,H26,H31,H38)</f>
        <v>63800</v>
      </c>
      <c r="D2" s="8"/>
      <c r="E2" s="8"/>
      <c r="F2" s="8"/>
      <c r="G2" s="5"/>
      <c r="H2" s="7"/>
      <c r="I2" s="5"/>
      <c r="J2" s="7"/>
      <c r="K2" s="5"/>
    </row>
    <row r="3" spans="1:11" ht="24" customHeight="1" x14ac:dyDescent="0.2">
      <c r="B3" s="12" t="s">
        <v>90</v>
      </c>
      <c r="C3" s="8">
        <f>SUM(J5,J13,J18,J26,J31,J38)</f>
        <v>65725</v>
      </c>
      <c r="D3" s="8"/>
      <c r="E3" s="8"/>
      <c r="F3" s="8"/>
      <c r="G3" s="9"/>
      <c r="H3" s="9"/>
      <c r="I3" s="9"/>
      <c r="J3" s="9"/>
      <c r="K3" s="9"/>
    </row>
    <row r="4" spans="1:11" ht="36" customHeight="1" x14ac:dyDescent="0.2">
      <c r="B4" s="64" t="s">
        <v>23</v>
      </c>
      <c r="C4" s="64"/>
      <c r="D4" s="60" t="s">
        <v>55</v>
      </c>
      <c r="E4" s="60"/>
      <c r="F4" s="16" t="s">
        <v>58</v>
      </c>
      <c r="G4" s="61" t="s">
        <v>18</v>
      </c>
      <c r="H4" s="61"/>
      <c r="I4" s="62" t="s">
        <v>22</v>
      </c>
      <c r="J4" s="62"/>
      <c r="K4" s="51" t="s">
        <v>19</v>
      </c>
    </row>
    <row r="5" spans="1:11" ht="18" customHeight="1" x14ac:dyDescent="0.2">
      <c r="A5" s="3"/>
      <c r="B5" s="63" t="s">
        <v>59</v>
      </c>
      <c r="C5" s="63"/>
      <c r="D5" s="40" t="s">
        <v>56</v>
      </c>
      <c r="E5" s="41" t="s">
        <v>57</v>
      </c>
      <c r="F5" s="17"/>
      <c r="G5" s="43" t="s">
        <v>13</v>
      </c>
      <c r="H5" s="31">
        <f>SUM(G6:H12)</f>
        <v>23350</v>
      </c>
      <c r="I5" s="44" t="s">
        <v>13</v>
      </c>
      <c r="J5" s="45">
        <f>SUM(I6:J12)</f>
        <v>24200</v>
      </c>
      <c r="K5" s="50"/>
    </row>
    <row r="6" spans="1:11" ht="18" customHeight="1" x14ac:dyDescent="0.2">
      <c r="A6" s="3"/>
      <c r="B6" s="54" t="s">
        <v>67</v>
      </c>
      <c r="C6" s="54"/>
      <c r="D6" s="18">
        <v>1</v>
      </c>
      <c r="E6" s="18">
        <v>1</v>
      </c>
      <c r="F6" s="19">
        <v>800</v>
      </c>
      <c r="G6" s="58">
        <f>D6*F6</f>
        <v>800</v>
      </c>
      <c r="H6" s="58"/>
      <c r="I6" s="59">
        <f>E6*F6</f>
        <v>800</v>
      </c>
      <c r="J6" s="59"/>
      <c r="K6" s="20"/>
    </row>
    <row r="7" spans="1:11" ht="18" customHeight="1" x14ac:dyDescent="0.2">
      <c r="A7" s="3"/>
      <c r="B7" s="54" t="s">
        <v>68</v>
      </c>
      <c r="C7" s="54"/>
      <c r="D7" s="18">
        <v>1</v>
      </c>
      <c r="E7" s="18">
        <v>1</v>
      </c>
      <c r="F7" s="19">
        <v>800</v>
      </c>
      <c r="G7" s="58">
        <f>D7*F7</f>
        <v>800</v>
      </c>
      <c r="H7" s="58"/>
      <c r="I7" s="59">
        <f t="shared" ref="I7:I12" si="0">E7*F7</f>
        <v>800</v>
      </c>
      <c r="J7" s="59"/>
      <c r="K7" s="20"/>
    </row>
    <row r="8" spans="1:11" ht="18" customHeight="1" x14ac:dyDescent="0.2">
      <c r="A8" s="3"/>
      <c r="B8" s="54" t="s">
        <v>69</v>
      </c>
      <c r="C8" s="54"/>
      <c r="D8" s="18">
        <v>15</v>
      </c>
      <c r="E8" s="18">
        <v>14</v>
      </c>
      <c r="F8" s="19">
        <v>650</v>
      </c>
      <c r="G8" s="58">
        <f t="shared" ref="G8:G12" si="1">D8*F8</f>
        <v>9750</v>
      </c>
      <c r="H8" s="58"/>
      <c r="I8" s="59">
        <f t="shared" si="0"/>
        <v>9100</v>
      </c>
      <c r="J8" s="59"/>
      <c r="K8" s="20"/>
    </row>
    <row r="9" spans="1:11" ht="18" customHeight="1" x14ac:dyDescent="0.2">
      <c r="A9" s="3"/>
      <c r="B9" s="54" t="s">
        <v>70</v>
      </c>
      <c r="C9" s="54"/>
      <c r="D9" s="18">
        <v>20</v>
      </c>
      <c r="E9" s="18">
        <v>20</v>
      </c>
      <c r="F9" s="19">
        <v>450</v>
      </c>
      <c r="G9" s="58">
        <f t="shared" si="1"/>
        <v>9000</v>
      </c>
      <c r="H9" s="58"/>
      <c r="I9" s="59">
        <f t="shared" si="0"/>
        <v>9000</v>
      </c>
      <c r="J9" s="59"/>
      <c r="K9" s="20"/>
    </row>
    <row r="10" spans="1:11" ht="18" customHeight="1" x14ac:dyDescent="0.2">
      <c r="A10" s="3"/>
      <c r="B10" s="54" t="s">
        <v>71</v>
      </c>
      <c r="C10" s="54"/>
      <c r="D10" s="18">
        <v>10</v>
      </c>
      <c r="E10" s="18">
        <v>15</v>
      </c>
      <c r="F10" s="19">
        <v>300</v>
      </c>
      <c r="G10" s="58">
        <f t="shared" si="1"/>
        <v>3000</v>
      </c>
      <c r="H10" s="58"/>
      <c r="I10" s="59">
        <f t="shared" si="0"/>
        <v>4500</v>
      </c>
      <c r="J10" s="59"/>
      <c r="K10" s="20"/>
    </row>
    <row r="11" spans="1:11" ht="18" customHeight="1" x14ac:dyDescent="0.2">
      <c r="A11" s="3"/>
      <c r="B11" s="54"/>
      <c r="C11" s="54"/>
      <c r="D11" s="18"/>
      <c r="E11" s="18"/>
      <c r="F11" s="19"/>
      <c r="G11" s="58">
        <f t="shared" si="1"/>
        <v>0</v>
      </c>
      <c r="H11" s="58"/>
      <c r="I11" s="59">
        <f t="shared" si="0"/>
        <v>0</v>
      </c>
      <c r="J11" s="59"/>
      <c r="K11" s="20"/>
    </row>
    <row r="12" spans="1:11" ht="18" customHeight="1" x14ac:dyDescent="0.2">
      <c r="A12" s="3"/>
      <c r="B12" s="54"/>
      <c r="C12" s="54"/>
      <c r="D12" s="18"/>
      <c r="E12" s="18"/>
      <c r="F12" s="19"/>
      <c r="G12" s="58">
        <f t="shared" si="1"/>
        <v>0</v>
      </c>
      <c r="H12" s="58"/>
      <c r="I12" s="59">
        <f t="shared" si="0"/>
        <v>0</v>
      </c>
      <c r="J12" s="59"/>
      <c r="K12" s="20"/>
    </row>
    <row r="13" spans="1:11" ht="18" customHeight="1" x14ac:dyDescent="0.2">
      <c r="A13" s="3"/>
      <c r="B13" s="63" t="s">
        <v>60</v>
      </c>
      <c r="C13" s="63"/>
      <c r="D13" s="40" t="s">
        <v>56</v>
      </c>
      <c r="E13" s="41" t="s">
        <v>57</v>
      </c>
      <c r="F13" s="17"/>
      <c r="G13" s="43" t="s">
        <v>13</v>
      </c>
      <c r="H13" s="31">
        <f>SUM(G14:H17)</f>
        <v>7400</v>
      </c>
      <c r="I13" s="44" t="s">
        <v>13</v>
      </c>
      <c r="J13" s="45">
        <f>SUM(I14:J17)</f>
        <v>8600</v>
      </c>
      <c r="K13" s="50"/>
    </row>
    <row r="14" spans="1:11" ht="18" customHeight="1" x14ac:dyDescent="0.2">
      <c r="A14" s="3"/>
      <c r="B14" s="54" t="s">
        <v>72</v>
      </c>
      <c r="C14" s="54"/>
      <c r="D14" s="18">
        <v>1</v>
      </c>
      <c r="E14" s="18">
        <v>1</v>
      </c>
      <c r="F14" s="19">
        <v>5000</v>
      </c>
      <c r="G14" s="58">
        <f>D14*F14</f>
        <v>5000</v>
      </c>
      <c r="H14" s="58"/>
      <c r="I14" s="59">
        <f>E14*F14</f>
        <v>5000</v>
      </c>
      <c r="J14" s="59"/>
      <c r="K14" s="20"/>
    </row>
    <row r="15" spans="1:11" ht="18" customHeight="1" x14ac:dyDescent="0.2">
      <c r="A15" s="3"/>
      <c r="B15" s="54" t="s">
        <v>73</v>
      </c>
      <c r="C15" s="54"/>
      <c r="D15" s="18">
        <v>2</v>
      </c>
      <c r="E15" s="18">
        <v>3</v>
      </c>
      <c r="F15" s="19">
        <v>1200</v>
      </c>
      <c r="G15" s="58">
        <f t="shared" ref="G15:G17" si="2">D15*F15</f>
        <v>2400</v>
      </c>
      <c r="H15" s="58"/>
      <c r="I15" s="59">
        <f t="shared" ref="I15:I17" si="3">E15*F15</f>
        <v>3600</v>
      </c>
      <c r="J15" s="59"/>
      <c r="K15" s="20"/>
    </row>
    <row r="16" spans="1:11" ht="18" customHeight="1" x14ac:dyDescent="0.2">
      <c r="A16" s="3"/>
      <c r="B16" s="54"/>
      <c r="C16" s="54"/>
      <c r="D16" s="18"/>
      <c r="E16" s="18"/>
      <c r="F16" s="19"/>
      <c r="G16" s="58">
        <f t="shared" si="2"/>
        <v>0</v>
      </c>
      <c r="H16" s="58"/>
      <c r="I16" s="59">
        <f t="shared" si="3"/>
        <v>0</v>
      </c>
      <c r="J16" s="59"/>
      <c r="K16" s="20"/>
    </row>
    <row r="17" spans="1:11" ht="18" customHeight="1" x14ac:dyDescent="0.2">
      <c r="A17" s="3"/>
      <c r="B17" s="54"/>
      <c r="C17" s="54"/>
      <c r="D17" s="18"/>
      <c r="E17" s="18"/>
      <c r="F17" s="19"/>
      <c r="G17" s="58">
        <f t="shared" si="2"/>
        <v>0</v>
      </c>
      <c r="H17" s="58"/>
      <c r="I17" s="59">
        <f t="shared" si="3"/>
        <v>0</v>
      </c>
      <c r="J17" s="59"/>
      <c r="K17" s="20"/>
    </row>
    <row r="18" spans="1:11" ht="18" customHeight="1" x14ac:dyDescent="0.2">
      <c r="A18" s="3"/>
      <c r="B18" s="63" t="s">
        <v>61</v>
      </c>
      <c r="C18" s="63"/>
      <c r="D18" s="40" t="s">
        <v>56</v>
      </c>
      <c r="E18" s="41" t="s">
        <v>57</v>
      </c>
      <c r="F18" s="17"/>
      <c r="G18" s="43" t="s">
        <v>13</v>
      </c>
      <c r="H18" s="31">
        <f>SUM(G19:H25)</f>
        <v>15800</v>
      </c>
      <c r="I18" s="44" t="s">
        <v>13</v>
      </c>
      <c r="J18" s="45">
        <f>SUM(I19:J25)</f>
        <v>16050</v>
      </c>
      <c r="K18" s="50"/>
    </row>
    <row r="19" spans="1:11" ht="18" customHeight="1" x14ac:dyDescent="0.2">
      <c r="A19" s="3"/>
      <c r="B19" s="54" t="s">
        <v>74</v>
      </c>
      <c r="C19" s="54"/>
      <c r="D19" s="18">
        <v>1</v>
      </c>
      <c r="E19" s="18">
        <v>1</v>
      </c>
      <c r="F19" s="19">
        <v>800</v>
      </c>
      <c r="G19" s="58">
        <f>D19*F19</f>
        <v>800</v>
      </c>
      <c r="H19" s="58"/>
      <c r="I19" s="59">
        <f>E19*F19</f>
        <v>800</v>
      </c>
      <c r="J19" s="59"/>
      <c r="K19" s="20"/>
    </row>
    <row r="20" spans="1:11" ht="18" customHeight="1" x14ac:dyDescent="0.2">
      <c r="A20" s="3"/>
      <c r="B20" s="54" t="s">
        <v>75</v>
      </c>
      <c r="C20" s="54"/>
      <c r="D20" s="18">
        <v>1</v>
      </c>
      <c r="E20" s="18">
        <v>1</v>
      </c>
      <c r="F20" s="19">
        <v>750</v>
      </c>
      <c r="G20" s="58">
        <f t="shared" ref="G20:G25" si="4">D20*F20</f>
        <v>750</v>
      </c>
      <c r="H20" s="58"/>
      <c r="I20" s="59">
        <f t="shared" ref="I20:I25" si="5">E20*F20</f>
        <v>750</v>
      </c>
      <c r="J20" s="59"/>
      <c r="K20" s="20"/>
    </row>
    <row r="21" spans="1:11" ht="18" customHeight="1" x14ac:dyDescent="0.2">
      <c r="A21" s="3"/>
      <c r="B21" s="54" t="s">
        <v>76</v>
      </c>
      <c r="C21" s="54"/>
      <c r="D21" s="18">
        <v>25</v>
      </c>
      <c r="E21" s="18">
        <v>20</v>
      </c>
      <c r="F21" s="19">
        <v>250</v>
      </c>
      <c r="G21" s="58">
        <f t="shared" si="4"/>
        <v>6250</v>
      </c>
      <c r="H21" s="58"/>
      <c r="I21" s="59">
        <f t="shared" si="5"/>
        <v>5000</v>
      </c>
      <c r="J21" s="59"/>
      <c r="K21" s="20"/>
    </row>
    <row r="22" spans="1:11" ht="18" customHeight="1" x14ac:dyDescent="0.2">
      <c r="A22" s="3"/>
      <c r="B22" s="54" t="s">
        <v>77</v>
      </c>
      <c r="C22" s="54"/>
      <c r="D22" s="18">
        <v>50</v>
      </c>
      <c r="E22" s="18">
        <v>60</v>
      </c>
      <c r="F22" s="19">
        <v>150</v>
      </c>
      <c r="G22" s="58">
        <f t="shared" si="4"/>
        <v>7500</v>
      </c>
      <c r="H22" s="58"/>
      <c r="I22" s="59">
        <f t="shared" si="5"/>
        <v>9000</v>
      </c>
      <c r="J22" s="59"/>
      <c r="K22" s="20"/>
    </row>
    <row r="23" spans="1:11" ht="18" customHeight="1" x14ac:dyDescent="0.2">
      <c r="A23" s="3"/>
      <c r="B23" s="54" t="s">
        <v>78</v>
      </c>
      <c r="C23" s="54"/>
      <c r="D23" s="18">
        <v>1</v>
      </c>
      <c r="E23" s="18">
        <v>1</v>
      </c>
      <c r="F23" s="19">
        <v>500</v>
      </c>
      <c r="G23" s="58">
        <f t="shared" si="4"/>
        <v>500</v>
      </c>
      <c r="H23" s="58"/>
      <c r="I23" s="59">
        <f t="shared" si="5"/>
        <v>500</v>
      </c>
      <c r="J23" s="59"/>
      <c r="K23" s="20"/>
    </row>
    <row r="24" spans="1:11" ht="18" customHeight="1" x14ac:dyDescent="0.2">
      <c r="A24" s="3"/>
      <c r="B24" s="54"/>
      <c r="C24" s="54"/>
      <c r="D24" s="18"/>
      <c r="E24" s="18"/>
      <c r="F24" s="19"/>
      <c r="G24" s="58">
        <f t="shared" si="4"/>
        <v>0</v>
      </c>
      <c r="H24" s="58"/>
      <c r="I24" s="59">
        <f t="shared" si="5"/>
        <v>0</v>
      </c>
      <c r="J24" s="59"/>
      <c r="K24" s="20"/>
    </row>
    <row r="25" spans="1:11" ht="18" customHeight="1" x14ac:dyDescent="0.2">
      <c r="A25" s="3"/>
      <c r="B25" s="54"/>
      <c r="C25" s="54"/>
      <c r="D25" s="18"/>
      <c r="E25" s="18"/>
      <c r="F25" s="19"/>
      <c r="G25" s="58">
        <f t="shared" si="4"/>
        <v>0</v>
      </c>
      <c r="H25" s="58"/>
      <c r="I25" s="59">
        <f t="shared" si="5"/>
        <v>0</v>
      </c>
      <c r="J25" s="59"/>
      <c r="K25" s="20"/>
    </row>
    <row r="26" spans="1:11" ht="18" customHeight="1" x14ac:dyDescent="0.2">
      <c r="A26" s="3"/>
      <c r="B26" s="63" t="s">
        <v>62</v>
      </c>
      <c r="C26" s="63"/>
      <c r="D26" s="40" t="s">
        <v>56</v>
      </c>
      <c r="E26" s="41" t="s">
        <v>57</v>
      </c>
      <c r="F26" s="17"/>
      <c r="G26" s="43" t="s">
        <v>13</v>
      </c>
      <c r="H26" s="31">
        <f>SUM(G27:H30)</f>
        <v>11500</v>
      </c>
      <c r="I26" s="44" t="s">
        <v>13</v>
      </c>
      <c r="J26" s="45">
        <f>SUM(I27:J30)</f>
        <v>13325</v>
      </c>
      <c r="K26" s="50"/>
    </row>
    <row r="27" spans="1:11" ht="18" customHeight="1" x14ac:dyDescent="0.2">
      <c r="A27" s="3"/>
      <c r="B27" s="54" t="s">
        <v>79</v>
      </c>
      <c r="C27" s="54"/>
      <c r="D27" s="18">
        <v>500</v>
      </c>
      <c r="E27" s="18">
        <v>600</v>
      </c>
      <c r="F27" s="19">
        <v>15</v>
      </c>
      <c r="G27" s="58">
        <f>D27*F27</f>
        <v>7500</v>
      </c>
      <c r="H27" s="58"/>
      <c r="I27" s="59">
        <f>E27*F27</f>
        <v>9000</v>
      </c>
      <c r="J27" s="59"/>
      <c r="K27" s="20"/>
    </row>
    <row r="28" spans="1:11" ht="18" customHeight="1" x14ac:dyDescent="0.2">
      <c r="A28" s="3"/>
      <c r="B28" s="54" t="s">
        <v>80</v>
      </c>
      <c r="C28" s="54"/>
      <c r="D28" s="18">
        <v>300</v>
      </c>
      <c r="E28" s="18">
        <v>350</v>
      </c>
      <c r="F28" s="19">
        <v>10</v>
      </c>
      <c r="G28" s="58">
        <f t="shared" ref="G28:G30" si="6">D28*F28</f>
        <v>3000</v>
      </c>
      <c r="H28" s="58"/>
      <c r="I28" s="59">
        <f t="shared" ref="I28:I30" si="7">E28*F28</f>
        <v>3500</v>
      </c>
      <c r="J28" s="59"/>
      <c r="K28" s="20"/>
    </row>
    <row r="29" spans="1:11" ht="18" customHeight="1" x14ac:dyDescent="0.2">
      <c r="A29" s="3"/>
      <c r="B29" s="54" t="s">
        <v>81</v>
      </c>
      <c r="C29" s="54"/>
      <c r="D29" s="18">
        <v>200</v>
      </c>
      <c r="E29" s="18">
        <v>165</v>
      </c>
      <c r="F29" s="19">
        <v>5</v>
      </c>
      <c r="G29" s="58">
        <f t="shared" si="6"/>
        <v>1000</v>
      </c>
      <c r="H29" s="58"/>
      <c r="I29" s="59">
        <f t="shared" si="7"/>
        <v>825</v>
      </c>
      <c r="J29" s="59"/>
      <c r="K29" s="20"/>
    </row>
    <row r="30" spans="1:11" ht="18" customHeight="1" x14ac:dyDescent="0.2">
      <c r="A30" s="3"/>
      <c r="B30" s="54"/>
      <c r="C30" s="54"/>
      <c r="D30" s="18"/>
      <c r="E30" s="18"/>
      <c r="F30" s="19"/>
      <c r="G30" s="58">
        <f t="shared" si="6"/>
        <v>0</v>
      </c>
      <c r="H30" s="58"/>
      <c r="I30" s="59">
        <f t="shared" si="7"/>
        <v>0</v>
      </c>
      <c r="J30" s="59"/>
      <c r="K30" s="20"/>
    </row>
    <row r="31" spans="1:11" ht="18" customHeight="1" x14ac:dyDescent="0.2">
      <c r="A31" s="3"/>
      <c r="B31" s="63" t="s">
        <v>63</v>
      </c>
      <c r="C31" s="63"/>
      <c r="D31" s="40" t="s">
        <v>56</v>
      </c>
      <c r="E31" s="41" t="s">
        <v>57</v>
      </c>
      <c r="F31" s="17"/>
      <c r="G31" s="43" t="s">
        <v>13</v>
      </c>
      <c r="H31" s="31">
        <f>SUM(G32:H37)</f>
        <v>3750</v>
      </c>
      <c r="I31" s="44" t="s">
        <v>13</v>
      </c>
      <c r="J31" s="45">
        <f>SUM(I32:J37)</f>
        <v>2950</v>
      </c>
      <c r="K31" s="50"/>
    </row>
    <row r="32" spans="1:11" ht="18" customHeight="1" x14ac:dyDescent="0.2">
      <c r="A32" s="3"/>
      <c r="B32" s="54" t="s">
        <v>64</v>
      </c>
      <c r="C32" s="54"/>
      <c r="D32" s="18">
        <v>100</v>
      </c>
      <c r="E32" s="18">
        <v>50</v>
      </c>
      <c r="F32" s="19">
        <v>15</v>
      </c>
      <c r="G32" s="58">
        <f>D32*F32</f>
        <v>1500</v>
      </c>
      <c r="H32" s="58"/>
      <c r="I32" s="59">
        <f>E32*F32</f>
        <v>750</v>
      </c>
      <c r="J32" s="59"/>
      <c r="K32" s="20"/>
    </row>
    <row r="33" spans="1:11" ht="18" customHeight="1" x14ac:dyDescent="0.2">
      <c r="A33" s="3"/>
      <c r="B33" s="54" t="s">
        <v>65</v>
      </c>
      <c r="C33" s="54"/>
      <c r="D33" s="18">
        <v>100</v>
      </c>
      <c r="E33" s="18">
        <v>110</v>
      </c>
      <c r="F33" s="19">
        <v>10</v>
      </c>
      <c r="G33" s="58">
        <f t="shared" ref="G33:G37" si="8">D33*F33</f>
        <v>1000</v>
      </c>
      <c r="H33" s="58"/>
      <c r="I33" s="59">
        <f t="shared" ref="I33:I35" si="9">E33*F33</f>
        <v>1100</v>
      </c>
      <c r="J33" s="59"/>
      <c r="K33" s="20"/>
    </row>
    <row r="34" spans="1:11" ht="18" customHeight="1" x14ac:dyDescent="0.2">
      <c r="A34" s="3"/>
      <c r="B34" s="54" t="s">
        <v>66</v>
      </c>
      <c r="C34" s="54"/>
      <c r="D34" s="18">
        <v>100</v>
      </c>
      <c r="E34" s="18">
        <v>88</v>
      </c>
      <c r="F34" s="19">
        <v>12.5</v>
      </c>
      <c r="G34" s="58">
        <f t="shared" si="8"/>
        <v>1250</v>
      </c>
      <c r="H34" s="58"/>
      <c r="I34" s="59">
        <f t="shared" si="9"/>
        <v>1100</v>
      </c>
      <c r="J34" s="59"/>
      <c r="K34" s="20"/>
    </row>
    <row r="35" spans="1:11" ht="18" customHeight="1" x14ac:dyDescent="0.2">
      <c r="A35" s="3"/>
      <c r="B35" s="54"/>
      <c r="C35" s="54"/>
      <c r="D35" s="18"/>
      <c r="E35" s="18"/>
      <c r="F35" s="19"/>
      <c r="G35" s="58">
        <f t="shared" si="8"/>
        <v>0</v>
      </c>
      <c r="H35" s="58"/>
      <c r="I35" s="59">
        <f t="shared" si="9"/>
        <v>0</v>
      </c>
      <c r="J35" s="59"/>
      <c r="K35" s="20"/>
    </row>
    <row r="36" spans="1:11" ht="18" customHeight="1" x14ac:dyDescent="0.2">
      <c r="A36" s="3"/>
      <c r="B36" s="54"/>
      <c r="C36" s="54"/>
      <c r="D36" s="18"/>
      <c r="E36" s="18"/>
      <c r="F36" s="19"/>
      <c r="G36" s="58">
        <f t="shared" si="8"/>
        <v>0</v>
      </c>
      <c r="H36" s="58"/>
      <c r="I36" s="59">
        <f>E36*F36</f>
        <v>0</v>
      </c>
      <c r="J36" s="59"/>
      <c r="K36" s="20"/>
    </row>
    <row r="37" spans="1:11" ht="18" customHeight="1" x14ac:dyDescent="0.2">
      <c r="A37" s="3"/>
      <c r="B37" s="54"/>
      <c r="C37" s="54"/>
      <c r="D37" s="18"/>
      <c r="E37" s="18"/>
      <c r="F37" s="19"/>
      <c r="G37" s="58">
        <f t="shared" si="8"/>
        <v>0</v>
      </c>
      <c r="H37" s="58"/>
      <c r="I37" s="59">
        <f t="shared" ref="I37" si="10">E37*F37</f>
        <v>0</v>
      </c>
      <c r="J37" s="59"/>
      <c r="K37" s="20"/>
    </row>
    <row r="38" spans="1:11" ht="18" customHeight="1" x14ac:dyDescent="0.2">
      <c r="A38" s="3"/>
      <c r="B38" s="63" t="s">
        <v>14</v>
      </c>
      <c r="C38" s="63"/>
      <c r="D38" s="40" t="s">
        <v>56</v>
      </c>
      <c r="E38" s="41" t="s">
        <v>57</v>
      </c>
      <c r="F38" s="17"/>
      <c r="G38" s="43" t="s">
        <v>13</v>
      </c>
      <c r="H38" s="31">
        <f>SUM(G39:H46)</f>
        <v>2000</v>
      </c>
      <c r="I38" s="44" t="s">
        <v>13</v>
      </c>
      <c r="J38" s="45">
        <f>SUM(I39:J46)</f>
        <v>600</v>
      </c>
      <c r="K38" s="50"/>
    </row>
    <row r="39" spans="1:11" ht="18" customHeight="1" x14ac:dyDescent="0.2">
      <c r="A39" s="3"/>
      <c r="B39" s="54" t="s">
        <v>14</v>
      </c>
      <c r="C39" s="54"/>
      <c r="D39" s="18">
        <v>100</v>
      </c>
      <c r="E39" s="21">
        <v>30</v>
      </c>
      <c r="F39" s="19">
        <v>20</v>
      </c>
      <c r="G39" s="58">
        <f>D39*F39</f>
        <v>2000</v>
      </c>
      <c r="H39" s="58"/>
      <c r="I39" s="59">
        <f>E39*F39</f>
        <v>600</v>
      </c>
      <c r="J39" s="59"/>
      <c r="K39" s="20"/>
    </row>
    <row r="40" spans="1:11" ht="18" customHeight="1" x14ac:dyDescent="0.2">
      <c r="A40" s="3"/>
      <c r="B40" s="54"/>
      <c r="C40" s="54"/>
      <c r="D40" s="18"/>
      <c r="E40" s="18"/>
      <c r="F40" s="19"/>
      <c r="G40" s="58">
        <f t="shared" ref="G40:G45" si="11">D40*F40</f>
        <v>0</v>
      </c>
      <c r="H40" s="58"/>
      <c r="I40" s="59">
        <f t="shared" ref="I40:I45" si="12">E40*F40</f>
        <v>0</v>
      </c>
      <c r="J40" s="59"/>
      <c r="K40" s="20"/>
    </row>
    <row r="41" spans="1:11" ht="18" customHeight="1" x14ac:dyDescent="0.2">
      <c r="A41" s="3"/>
      <c r="B41" s="54"/>
      <c r="C41" s="54"/>
      <c r="D41" s="18"/>
      <c r="E41" s="18"/>
      <c r="F41" s="19"/>
      <c r="G41" s="58">
        <f t="shared" si="11"/>
        <v>0</v>
      </c>
      <c r="H41" s="58"/>
      <c r="I41" s="59">
        <f t="shared" si="12"/>
        <v>0</v>
      </c>
      <c r="J41" s="59"/>
      <c r="K41" s="20"/>
    </row>
    <row r="42" spans="1:11" ht="18" customHeight="1" x14ac:dyDescent="0.2">
      <c r="A42" s="3"/>
      <c r="B42" s="54"/>
      <c r="C42" s="54"/>
      <c r="D42" s="18"/>
      <c r="E42" s="18"/>
      <c r="F42" s="19"/>
      <c r="G42" s="58">
        <f t="shared" si="11"/>
        <v>0</v>
      </c>
      <c r="H42" s="58"/>
      <c r="I42" s="59">
        <f t="shared" si="12"/>
        <v>0</v>
      </c>
      <c r="J42" s="59"/>
      <c r="K42" s="20"/>
    </row>
    <row r="43" spans="1:11" ht="18" customHeight="1" x14ac:dyDescent="0.2">
      <c r="A43" s="3"/>
      <c r="B43" s="54"/>
      <c r="C43" s="54"/>
      <c r="D43" s="18"/>
      <c r="E43" s="18"/>
      <c r="F43" s="19"/>
      <c r="G43" s="58">
        <f t="shared" si="11"/>
        <v>0</v>
      </c>
      <c r="H43" s="58"/>
      <c r="I43" s="59">
        <f t="shared" si="12"/>
        <v>0</v>
      </c>
      <c r="J43" s="59"/>
      <c r="K43" s="20"/>
    </row>
    <row r="44" spans="1:11" ht="18" customHeight="1" x14ac:dyDescent="0.2">
      <c r="A44" s="3"/>
      <c r="B44" s="54"/>
      <c r="C44" s="54"/>
      <c r="D44" s="18"/>
      <c r="E44" s="18"/>
      <c r="F44" s="19"/>
      <c r="G44" s="58">
        <f t="shared" si="11"/>
        <v>0</v>
      </c>
      <c r="H44" s="58"/>
      <c r="I44" s="59">
        <f t="shared" si="12"/>
        <v>0</v>
      </c>
      <c r="J44" s="59"/>
      <c r="K44" s="20"/>
    </row>
    <row r="45" spans="1:11" ht="18" customHeight="1" x14ac:dyDescent="0.2">
      <c r="A45" s="3"/>
      <c r="B45" s="54"/>
      <c r="C45" s="54"/>
      <c r="D45" s="18"/>
      <c r="E45" s="18"/>
      <c r="F45" s="19"/>
      <c r="G45" s="58">
        <f t="shared" si="11"/>
        <v>0</v>
      </c>
      <c r="H45" s="58"/>
      <c r="I45" s="59">
        <f t="shared" si="12"/>
        <v>0</v>
      </c>
      <c r="J45" s="59"/>
      <c r="K45" s="20"/>
    </row>
    <row r="46" spans="1:11" ht="18" customHeight="1" x14ac:dyDescent="0.2">
      <c r="A46" s="3"/>
      <c r="B46" s="54"/>
      <c r="C46" s="54"/>
      <c r="D46" s="18"/>
      <c r="E46" s="18"/>
      <c r="F46" s="19"/>
      <c r="G46" s="58">
        <f>D46*F46</f>
        <v>0</v>
      </c>
      <c r="H46" s="58"/>
      <c r="I46" s="59">
        <f>E46*F46</f>
        <v>0</v>
      </c>
      <c r="J46" s="59"/>
      <c r="K46" s="20"/>
    </row>
  </sheetData>
  <mergeCells count="118">
    <mergeCell ref="B4:C4"/>
    <mergeCell ref="I45:J45"/>
    <mergeCell ref="B36:C36"/>
    <mergeCell ref="G36:H36"/>
    <mergeCell ref="I36:J36"/>
    <mergeCell ref="B37:C37"/>
    <mergeCell ref="G37:H37"/>
    <mergeCell ref="I37:J37"/>
    <mergeCell ref="G30:H30"/>
    <mergeCell ref="I30:J30"/>
    <mergeCell ref="B31:C31"/>
    <mergeCell ref="B32:C32"/>
    <mergeCell ref="G32:H32"/>
    <mergeCell ref="I32:J32"/>
    <mergeCell ref="I17:J17"/>
    <mergeCell ref="B18:C18"/>
    <mergeCell ref="B19:C19"/>
    <mergeCell ref="B22:C22"/>
    <mergeCell ref="G22:H22"/>
    <mergeCell ref="I22:J22"/>
    <mergeCell ref="B23:C23"/>
    <mergeCell ref="G23:H23"/>
    <mergeCell ref="G12:H12"/>
    <mergeCell ref="I12:J12"/>
    <mergeCell ref="G42:H42"/>
    <mergeCell ref="I42:J42"/>
    <mergeCell ref="G8:H8"/>
    <mergeCell ref="I8:J8"/>
    <mergeCell ref="B9:C9"/>
    <mergeCell ref="G9:H9"/>
    <mergeCell ref="I9:J9"/>
    <mergeCell ref="B10:C10"/>
    <mergeCell ref="G10:H10"/>
    <mergeCell ref="B13:C13"/>
    <mergeCell ref="B14:C14"/>
    <mergeCell ref="G14:H14"/>
    <mergeCell ref="I14:J14"/>
    <mergeCell ref="G19:H19"/>
    <mergeCell ref="I19:J19"/>
    <mergeCell ref="B20:C20"/>
    <mergeCell ref="G20:H20"/>
    <mergeCell ref="I20:J20"/>
    <mergeCell ref="B21:C21"/>
    <mergeCell ref="G21:H21"/>
    <mergeCell ref="I21:J21"/>
    <mergeCell ref="I23:J23"/>
    <mergeCell ref="B26:C26"/>
    <mergeCell ref="B27:C27"/>
    <mergeCell ref="G27:H27"/>
    <mergeCell ref="I27:J27"/>
    <mergeCell ref="B25:C25"/>
    <mergeCell ref="G46:H46"/>
    <mergeCell ref="I46:J46"/>
    <mergeCell ref="G44:H44"/>
    <mergeCell ref="I44:J44"/>
    <mergeCell ref="B45:C45"/>
    <mergeCell ref="G45:H45"/>
    <mergeCell ref="B46:C46"/>
    <mergeCell ref="I39:J39"/>
    <mergeCell ref="B40:C40"/>
    <mergeCell ref="G40:H40"/>
    <mergeCell ref="I40:J40"/>
    <mergeCell ref="B41:C41"/>
    <mergeCell ref="G41:H41"/>
    <mergeCell ref="I41:J41"/>
    <mergeCell ref="B44:C44"/>
    <mergeCell ref="B43:C43"/>
    <mergeCell ref="G43:H43"/>
    <mergeCell ref="I43:J43"/>
    <mergeCell ref="B42:C42"/>
    <mergeCell ref="B24:C24"/>
    <mergeCell ref="G24:H24"/>
    <mergeCell ref="I24:J24"/>
    <mergeCell ref="B38:C38"/>
    <mergeCell ref="B39:C39"/>
    <mergeCell ref="G39:H39"/>
    <mergeCell ref="G29:H29"/>
    <mergeCell ref="I29:J29"/>
    <mergeCell ref="B30:C30"/>
    <mergeCell ref="B28:C28"/>
    <mergeCell ref="G28:H28"/>
    <mergeCell ref="I28:J28"/>
    <mergeCell ref="G35:H35"/>
    <mergeCell ref="I35:J35"/>
    <mergeCell ref="B34:C34"/>
    <mergeCell ref="G34:H34"/>
    <mergeCell ref="I34:J34"/>
    <mergeCell ref="B35:C35"/>
    <mergeCell ref="B33:C33"/>
    <mergeCell ref="G33:H33"/>
    <mergeCell ref="I33:J33"/>
    <mergeCell ref="B29:C29"/>
    <mergeCell ref="G25:H25"/>
    <mergeCell ref="I25:J25"/>
    <mergeCell ref="B7:C7"/>
    <mergeCell ref="G7:H7"/>
    <mergeCell ref="I7:J7"/>
    <mergeCell ref="B8:C8"/>
    <mergeCell ref="D4:E4"/>
    <mergeCell ref="B16:C16"/>
    <mergeCell ref="G16:H16"/>
    <mergeCell ref="I16:J16"/>
    <mergeCell ref="B17:C17"/>
    <mergeCell ref="B15:C15"/>
    <mergeCell ref="G15:H15"/>
    <mergeCell ref="I15:J15"/>
    <mergeCell ref="B11:C11"/>
    <mergeCell ref="G11:H11"/>
    <mergeCell ref="I11:J11"/>
    <mergeCell ref="B12:C12"/>
    <mergeCell ref="I10:J10"/>
    <mergeCell ref="G4:H4"/>
    <mergeCell ref="I4:J4"/>
    <mergeCell ref="B5:C5"/>
    <mergeCell ref="B6:C6"/>
    <mergeCell ref="G6:H6"/>
    <mergeCell ref="I6:J6"/>
    <mergeCell ref="G17:H17"/>
  </mergeCells>
  <pageMargins left="0.7" right="0.7" top="0.75" bottom="0.75" header="0.3" footer="0.3"/>
  <pageSetup orientation="portrait" horizontalDpi="0" verticalDpi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8" tint="-0.499984740745262"/>
  </sheetPr>
  <dimension ref="A1:D10"/>
  <sheetViews>
    <sheetView showGridLines="0" topLeftCell="A64" workbookViewId="0">
      <selection activeCell="B5" sqref="B5"/>
    </sheetView>
  </sheetViews>
  <sheetFormatPr baseColWidth="10" defaultColWidth="11" defaultRowHeight="16" x14ac:dyDescent="0.2"/>
  <cols>
    <col min="1" max="1" width="1.5" style="1" customWidth="1"/>
    <col min="2" max="4" width="24" style="4" customWidth="1"/>
  </cols>
  <sheetData>
    <row r="1" spans="1:4" ht="36" customHeight="1" x14ac:dyDescent="0.2">
      <c r="B1" s="15" t="s">
        <v>54</v>
      </c>
      <c r="C1" s="6"/>
      <c r="D1" s="6"/>
    </row>
    <row r="2" spans="1:4" ht="18" customHeight="1" x14ac:dyDescent="0.2">
      <c r="B2" s="12"/>
      <c r="C2" s="8"/>
      <c r="D2" s="8"/>
    </row>
    <row r="3" spans="1:4" ht="24" customHeight="1" x14ac:dyDescent="0.2">
      <c r="B3" s="60" t="s">
        <v>82</v>
      </c>
      <c r="C3" s="60"/>
      <c r="D3" s="60"/>
    </row>
    <row r="4" spans="1:4" ht="24" customHeight="1" x14ac:dyDescent="0.2">
      <c r="A4" s="3"/>
      <c r="B4" s="22"/>
      <c r="C4" s="23" t="s">
        <v>56</v>
      </c>
      <c r="D4" s="24" t="s">
        <v>57</v>
      </c>
    </row>
    <row r="5" spans="1:4" ht="24" customHeight="1" x14ac:dyDescent="0.2">
      <c r="A5" s="3"/>
      <c r="B5" s="25" t="s">
        <v>83</v>
      </c>
      <c r="C5" s="26">
        <f>'Event Budget'!$C$2</f>
        <v>9500</v>
      </c>
      <c r="D5" s="27">
        <f>'Event Budget'!$C$3</f>
        <v>7830</v>
      </c>
    </row>
    <row r="6" spans="1:4" ht="24" customHeight="1" x14ac:dyDescent="0.2">
      <c r="A6" s="3"/>
      <c r="B6" s="25" t="s">
        <v>84</v>
      </c>
      <c r="C6" s="26">
        <f>'Event Revenue'!C2</f>
        <v>63800</v>
      </c>
      <c r="D6" s="27">
        <f>'Event Revenue'!C3</f>
        <v>65725</v>
      </c>
    </row>
    <row r="8" spans="1:4" ht="24" customHeight="1" x14ac:dyDescent="0.2">
      <c r="B8" s="60" t="s">
        <v>87</v>
      </c>
      <c r="C8" s="60"/>
      <c r="D8" s="60"/>
    </row>
    <row r="9" spans="1:4" ht="24" customHeight="1" x14ac:dyDescent="0.2">
      <c r="A9" s="3"/>
      <c r="B9" s="22"/>
      <c r="C9" s="23" t="s">
        <v>56</v>
      </c>
      <c r="D9" s="24" t="s">
        <v>57</v>
      </c>
    </row>
    <row r="10" spans="1:4" ht="24" customHeight="1" x14ac:dyDescent="0.2">
      <c r="A10" s="3"/>
      <c r="B10" s="25" t="s">
        <v>85</v>
      </c>
      <c r="C10" s="26">
        <f>SUM(C6-C5)</f>
        <v>54300</v>
      </c>
      <c r="D10" s="28">
        <f>SUM(D6-D5)</f>
        <v>57895</v>
      </c>
    </row>
  </sheetData>
  <mergeCells count="2">
    <mergeCell ref="B8:D8"/>
    <mergeCell ref="B3:D3"/>
  </mergeCells>
  <pageMargins left="0.7" right="0.7" top="0.75" bottom="0.75" header="0.3" footer="0.3"/>
  <pageSetup orientation="portrait" horizontalDpi="0" verticalDpi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5" tint="-0.499984740745262"/>
  </sheetPr>
  <dimension ref="A1:I70"/>
  <sheetViews>
    <sheetView showGridLines="0" workbookViewId="0">
      <selection activeCell="B16" sqref="B16"/>
    </sheetView>
  </sheetViews>
  <sheetFormatPr baseColWidth="10" defaultColWidth="11" defaultRowHeight="16" x14ac:dyDescent="0.2"/>
  <cols>
    <col min="1" max="1" width="2.6640625" customWidth="1"/>
    <col min="2" max="2" width="29.33203125" customWidth="1"/>
    <col min="3" max="3" width="19" customWidth="1"/>
    <col min="5" max="5" width="3.5" customWidth="1"/>
  </cols>
  <sheetData>
    <row r="1" spans="1:9" ht="36" customHeight="1" x14ac:dyDescent="0.2">
      <c r="A1" s="1"/>
      <c r="B1" s="15" t="s">
        <v>88</v>
      </c>
      <c r="C1" s="6"/>
      <c r="D1" s="6"/>
    </row>
    <row r="2" spans="1:9" ht="18" customHeight="1" x14ac:dyDescent="0.2">
      <c r="A2" s="1"/>
      <c r="B2" s="12"/>
      <c r="C2" s="8"/>
      <c r="D2" s="8"/>
    </row>
    <row r="3" spans="1:9" ht="48" customHeight="1" x14ac:dyDescent="0.2">
      <c r="B3" s="29" t="s">
        <v>12</v>
      </c>
      <c r="C3" s="53" t="s">
        <v>18</v>
      </c>
      <c r="D3" s="35" t="s">
        <v>20</v>
      </c>
      <c r="E3" s="10"/>
      <c r="F3" s="10"/>
      <c r="G3" s="10"/>
      <c r="H3" s="10"/>
      <c r="I3" s="10"/>
    </row>
    <row r="4" spans="1:9" ht="18" customHeight="1" x14ac:dyDescent="0.2">
      <c r="B4" s="30" t="str">
        <f>'Event Budget'!B5:C5</f>
        <v>Venue</v>
      </c>
      <c r="C4" s="52">
        <f>'Event Budget'!D5</f>
        <v>1500</v>
      </c>
      <c r="D4" s="34">
        <f>C4/C13</f>
        <v>0.15789473684210525</v>
      </c>
      <c r="E4" s="10"/>
      <c r="F4" s="10"/>
      <c r="G4" s="10"/>
      <c r="H4" s="10"/>
      <c r="I4" s="10"/>
    </row>
    <row r="5" spans="1:9" ht="18" customHeight="1" x14ac:dyDescent="0.2">
      <c r="B5" s="30" t="str">
        <f>'Event Budget'!B13:C13</f>
        <v>Travel</v>
      </c>
      <c r="C5" s="52">
        <f>'Event Budget'!D13</f>
        <v>1600</v>
      </c>
      <c r="D5" s="34">
        <f>C5/C13</f>
        <v>0.16842105263157894</v>
      </c>
      <c r="E5" s="10"/>
      <c r="F5" s="10"/>
      <c r="G5" s="10"/>
      <c r="H5" s="10"/>
      <c r="I5" s="10"/>
    </row>
    <row r="6" spans="1:9" ht="18" customHeight="1" x14ac:dyDescent="0.2">
      <c r="B6" s="30" t="str">
        <f>'Event Budget'!B18:C18</f>
        <v>Public Relations</v>
      </c>
      <c r="C6" s="52">
        <f>'Event Budget'!D18</f>
        <v>1250</v>
      </c>
      <c r="D6" s="34">
        <f>C6/C13</f>
        <v>0.13157894736842105</v>
      </c>
      <c r="E6" s="10"/>
      <c r="F6" s="10"/>
      <c r="G6" s="10"/>
      <c r="H6" s="10"/>
      <c r="I6" s="10"/>
    </row>
    <row r="7" spans="1:9" ht="16" customHeight="1" x14ac:dyDescent="0.2">
      <c r="B7" s="30" t="str">
        <f>'Event Budget'!B23:C23</f>
        <v>Décor</v>
      </c>
      <c r="C7" s="52">
        <f>'Event Budget'!D23</f>
        <v>300</v>
      </c>
      <c r="D7" s="34">
        <f>C7/C13</f>
        <v>3.1578947368421054E-2</v>
      </c>
      <c r="E7" s="10"/>
      <c r="F7" s="10"/>
      <c r="G7" s="10"/>
      <c r="H7" s="10"/>
      <c r="I7" s="10"/>
    </row>
    <row r="8" spans="1:9" ht="16" customHeight="1" x14ac:dyDescent="0.2">
      <c r="B8" s="30" t="str">
        <f>'Event Budget'!B28:C28</f>
        <v>Event Programming</v>
      </c>
      <c r="C8" s="52">
        <f>'Event Budget'!D28</f>
        <v>2000</v>
      </c>
      <c r="D8" s="34">
        <f>C8/C13</f>
        <v>0.21052631578947367</v>
      </c>
      <c r="E8" s="10"/>
      <c r="F8" s="10"/>
      <c r="G8" s="10"/>
      <c r="H8" s="10"/>
      <c r="I8" s="10"/>
    </row>
    <row r="9" spans="1:9" x14ac:dyDescent="0.2">
      <c r="B9" s="30" t="str">
        <f>'Event Budget'!B35:C35</f>
        <v>Social Media</v>
      </c>
      <c r="C9" s="52">
        <f>'Event Budget'!D35</f>
        <v>350</v>
      </c>
      <c r="D9" s="34">
        <f>C9/C13</f>
        <v>3.6842105263157891E-2</v>
      </c>
      <c r="E9" s="10"/>
      <c r="F9" s="10"/>
      <c r="G9" s="10"/>
      <c r="H9" s="10"/>
      <c r="I9" s="10"/>
    </row>
    <row r="10" spans="1:9" ht="16" customHeight="1" x14ac:dyDescent="0.2">
      <c r="B10" s="30" t="str">
        <f>'Event Budget'!B44:C44</f>
        <v>Advertising</v>
      </c>
      <c r="C10" s="52">
        <f>'Event Budget'!D44</f>
        <v>1400</v>
      </c>
      <c r="D10" s="34">
        <f>C10/C13</f>
        <v>0.14736842105263157</v>
      </c>
      <c r="E10" s="10"/>
      <c r="F10" s="10"/>
      <c r="G10" s="10"/>
      <c r="H10" s="10"/>
      <c r="I10" s="10"/>
    </row>
    <row r="11" spans="1:9" x14ac:dyDescent="0.2">
      <c r="B11" s="30" t="str">
        <f>'Event Budget'!B52:C52</f>
        <v>Refreshments</v>
      </c>
      <c r="C11" s="52">
        <f>'Event Budget'!D52</f>
        <v>500</v>
      </c>
      <c r="D11" s="34">
        <f>C11/C13</f>
        <v>5.2631578947368418E-2</v>
      </c>
      <c r="E11" s="10"/>
      <c r="F11" s="10"/>
      <c r="G11" s="10"/>
      <c r="H11" s="10"/>
      <c r="I11" s="10"/>
    </row>
    <row r="12" spans="1:9" x14ac:dyDescent="0.2">
      <c r="B12" s="30" t="str">
        <f>'Event Budget'!B58:C58</f>
        <v>Other</v>
      </c>
      <c r="C12" s="52">
        <f>'Event Budget'!D58</f>
        <v>600</v>
      </c>
      <c r="D12" s="34">
        <f>C12/C13</f>
        <v>6.3157894736842107E-2</v>
      </c>
      <c r="E12" s="10"/>
      <c r="F12" s="10"/>
      <c r="G12" s="10"/>
      <c r="H12" s="10"/>
      <c r="I12" s="10"/>
    </row>
    <row r="13" spans="1:9" x14ac:dyDescent="0.2">
      <c r="B13" s="10"/>
      <c r="C13" s="14">
        <f>SUM(C4:C12)</f>
        <v>9500</v>
      </c>
      <c r="D13" s="11"/>
      <c r="E13" s="10"/>
      <c r="F13" s="10"/>
      <c r="G13" s="10"/>
      <c r="H13" s="10"/>
      <c r="I13" s="10"/>
    </row>
    <row r="14" spans="1:9" x14ac:dyDescent="0.2">
      <c r="B14" s="10"/>
      <c r="C14" s="10"/>
      <c r="D14" s="10"/>
      <c r="E14" s="10"/>
      <c r="F14" s="10"/>
      <c r="G14" s="10"/>
      <c r="H14" s="10"/>
      <c r="I14" s="10"/>
    </row>
    <row r="15" spans="1:9" x14ac:dyDescent="0.2">
      <c r="B15" s="10"/>
      <c r="C15" s="10"/>
      <c r="D15" s="10"/>
      <c r="E15" s="10"/>
      <c r="F15" s="10"/>
      <c r="G15" s="10"/>
      <c r="H15" s="10"/>
      <c r="I15" s="10"/>
    </row>
    <row r="16" spans="1:9" x14ac:dyDescent="0.2">
      <c r="B16" s="10"/>
      <c r="C16" s="10"/>
      <c r="D16" s="10"/>
      <c r="E16" s="10"/>
      <c r="F16" s="10"/>
      <c r="G16" s="10"/>
      <c r="H16" s="10"/>
      <c r="I16" s="10"/>
    </row>
    <row r="17" spans="2:9" x14ac:dyDescent="0.2">
      <c r="B17" s="10"/>
      <c r="C17" s="10"/>
      <c r="D17" s="10"/>
      <c r="E17" s="10"/>
      <c r="F17" s="10"/>
      <c r="G17" s="10"/>
      <c r="H17" s="10"/>
      <c r="I17" s="10"/>
    </row>
    <row r="18" spans="2:9" x14ac:dyDescent="0.2">
      <c r="B18" s="10"/>
      <c r="C18" s="10"/>
      <c r="D18" s="10"/>
      <c r="E18" s="10"/>
      <c r="F18" s="10"/>
      <c r="G18" s="10"/>
      <c r="H18" s="10"/>
      <c r="I18" s="10"/>
    </row>
    <row r="19" spans="2:9" x14ac:dyDescent="0.2">
      <c r="B19" s="10"/>
      <c r="C19" s="10"/>
      <c r="D19" s="10"/>
      <c r="E19" s="10"/>
      <c r="F19" s="10"/>
      <c r="G19" s="10"/>
      <c r="H19" s="10"/>
      <c r="I19" s="10"/>
    </row>
    <row r="20" spans="2:9" x14ac:dyDescent="0.2">
      <c r="B20" s="10"/>
      <c r="C20" s="10"/>
      <c r="D20" s="10"/>
      <c r="E20" s="10"/>
      <c r="F20" s="10"/>
      <c r="G20" s="10"/>
      <c r="H20" s="10"/>
      <c r="I20" s="10"/>
    </row>
    <row r="21" spans="2:9" x14ac:dyDescent="0.2">
      <c r="B21" s="10"/>
      <c r="C21" s="10"/>
      <c r="D21" s="10"/>
      <c r="E21" s="10"/>
      <c r="F21" s="10"/>
      <c r="G21" s="10"/>
      <c r="H21" s="10"/>
      <c r="I21" s="10"/>
    </row>
    <row r="22" spans="2:9" x14ac:dyDescent="0.2">
      <c r="B22" s="10"/>
      <c r="C22" s="10"/>
      <c r="D22" s="10"/>
      <c r="E22" s="10"/>
      <c r="F22" s="10"/>
      <c r="G22" s="10"/>
      <c r="H22" s="10"/>
      <c r="I22" s="10"/>
    </row>
    <row r="23" spans="2:9" x14ac:dyDescent="0.2">
      <c r="B23" s="10"/>
      <c r="C23" s="10"/>
      <c r="D23" s="10"/>
      <c r="E23" s="10"/>
      <c r="F23" s="10"/>
      <c r="G23" s="10"/>
      <c r="H23" s="10"/>
      <c r="I23" s="10"/>
    </row>
    <row r="24" spans="2:9" x14ac:dyDescent="0.2">
      <c r="B24" s="10"/>
      <c r="C24" s="10"/>
      <c r="D24" s="10"/>
      <c r="E24" s="10"/>
      <c r="F24" s="10"/>
      <c r="G24" s="10"/>
      <c r="H24" s="10"/>
      <c r="I24" s="10"/>
    </row>
    <row r="25" spans="2:9" x14ac:dyDescent="0.2">
      <c r="B25" s="10"/>
      <c r="C25" s="10"/>
      <c r="D25" s="10"/>
      <c r="E25" s="10"/>
      <c r="F25" s="10"/>
      <c r="G25" s="10"/>
      <c r="H25" s="10"/>
      <c r="I25" s="10"/>
    </row>
    <row r="26" spans="2:9" x14ac:dyDescent="0.2">
      <c r="B26" s="10"/>
      <c r="C26" s="10"/>
      <c r="D26" s="10"/>
      <c r="E26" s="10"/>
      <c r="F26" s="10"/>
      <c r="G26" s="10"/>
      <c r="H26" s="10"/>
      <c r="I26" s="10"/>
    </row>
    <row r="27" spans="2:9" x14ac:dyDescent="0.2">
      <c r="B27" s="10"/>
      <c r="C27" s="10"/>
      <c r="D27" s="10"/>
      <c r="E27" s="10"/>
      <c r="F27" s="10"/>
      <c r="G27" s="10"/>
      <c r="H27" s="10"/>
      <c r="I27" s="10"/>
    </row>
    <row r="28" spans="2:9" x14ac:dyDescent="0.2">
      <c r="B28" s="10"/>
      <c r="C28" s="10"/>
      <c r="D28" s="10"/>
      <c r="E28" s="10"/>
      <c r="F28" s="10"/>
      <c r="G28" s="10"/>
      <c r="H28" s="10"/>
      <c r="I28" s="10"/>
    </row>
    <row r="29" spans="2:9" x14ac:dyDescent="0.2">
      <c r="B29" s="10"/>
      <c r="C29" s="10"/>
      <c r="D29" s="10"/>
      <c r="E29" s="10"/>
      <c r="F29" s="10"/>
      <c r="G29" s="10"/>
      <c r="H29" s="10"/>
      <c r="I29" s="10"/>
    </row>
    <row r="30" spans="2:9" x14ac:dyDescent="0.2">
      <c r="B30" s="10"/>
      <c r="C30" s="10"/>
      <c r="D30" s="10"/>
      <c r="E30" s="10"/>
      <c r="F30" s="10"/>
      <c r="G30" s="10"/>
      <c r="H30" s="10"/>
      <c r="I30" s="10"/>
    </row>
    <row r="31" spans="2:9" x14ac:dyDescent="0.2">
      <c r="B31" s="10"/>
      <c r="C31" s="10"/>
      <c r="D31" s="10"/>
      <c r="E31" s="10"/>
      <c r="F31" s="10"/>
      <c r="G31" s="10"/>
      <c r="H31" s="10"/>
      <c r="I31" s="10"/>
    </row>
    <row r="32" spans="2:9" x14ac:dyDescent="0.2">
      <c r="B32" s="10"/>
      <c r="C32" s="10"/>
      <c r="D32" s="10"/>
      <c r="E32" s="10"/>
      <c r="F32" s="10"/>
      <c r="G32" s="10"/>
      <c r="H32" s="10"/>
      <c r="I32" s="10"/>
    </row>
    <row r="33" spans="2:9" x14ac:dyDescent="0.2">
      <c r="B33" s="10"/>
      <c r="C33" s="10"/>
      <c r="D33" s="10"/>
      <c r="E33" s="10"/>
      <c r="F33" s="10"/>
      <c r="G33" s="10"/>
      <c r="H33" s="10"/>
      <c r="I33" s="10"/>
    </row>
    <row r="34" spans="2:9" x14ac:dyDescent="0.2">
      <c r="B34" s="10"/>
      <c r="C34" s="10"/>
      <c r="D34" s="10"/>
      <c r="E34" s="10"/>
      <c r="F34" s="10"/>
      <c r="G34" s="10"/>
      <c r="H34" s="10"/>
      <c r="I34" s="10"/>
    </row>
    <row r="35" spans="2:9" x14ac:dyDescent="0.2">
      <c r="B35" s="10"/>
      <c r="C35" s="10"/>
      <c r="D35" s="10"/>
      <c r="E35" s="10"/>
      <c r="F35" s="10"/>
      <c r="G35" s="10"/>
      <c r="H35" s="10"/>
      <c r="I35" s="10"/>
    </row>
    <row r="36" spans="2:9" x14ac:dyDescent="0.2">
      <c r="B36" s="10"/>
      <c r="C36" s="10"/>
      <c r="D36" s="10"/>
      <c r="E36" s="10"/>
      <c r="F36" s="10"/>
      <c r="G36" s="10"/>
      <c r="H36" s="10"/>
      <c r="I36" s="10"/>
    </row>
    <row r="37" spans="2:9" x14ac:dyDescent="0.2">
      <c r="B37" s="10"/>
      <c r="C37" s="10"/>
      <c r="D37" s="10"/>
      <c r="E37" s="10"/>
      <c r="F37" s="10"/>
      <c r="G37" s="10"/>
      <c r="H37" s="10"/>
      <c r="I37" s="10"/>
    </row>
    <row r="38" spans="2:9" x14ac:dyDescent="0.2">
      <c r="B38" s="10"/>
      <c r="C38" s="10"/>
      <c r="D38" s="10"/>
      <c r="E38" s="10"/>
      <c r="F38" s="10"/>
      <c r="G38" s="10"/>
      <c r="H38" s="10"/>
      <c r="I38" s="10"/>
    </row>
    <row r="39" spans="2:9" x14ac:dyDescent="0.2">
      <c r="B39" s="10"/>
      <c r="C39" s="10"/>
      <c r="D39" s="10"/>
      <c r="E39" s="10"/>
      <c r="F39" s="10"/>
      <c r="G39" s="10"/>
      <c r="H39" s="10"/>
      <c r="I39" s="10"/>
    </row>
    <row r="40" spans="2:9" x14ac:dyDescent="0.2">
      <c r="B40" s="10"/>
      <c r="C40" s="10"/>
      <c r="D40" s="10"/>
      <c r="E40" s="10"/>
      <c r="F40" s="10"/>
      <c r="G40" s="10"/>
      <c r="H40" s="10"/>
      <c r="I40" s="10"/>
    </row>
    <row r="41" spans="2:9" x14ac:dyDescent="0.2">
      <c r="B41" s="10"/>
      <c r="C41" s="10"/>
      <c r="D41" s="10"/>
      <c r="E41" s="10"/>
      <c r="F41" s="10"/>
      <c r="G41" s="10"/>
      <c r="H41" s="10"/>
      <c r="I41" s="10"/>
    </row>
    <row r="42" spans="2:9" x14ac:dyDescent="0.2">
      <c r="B42" s="10"/>
      <c r="C42" s="10"/>
      <c r="D42" s="10"/>
      <c r="E42" s="10"/>
      <c r="F42" s="10"/>
      <c r="G42" s="10"/>
      <c r="H42" s="10"/>
      <c r="I42" s="10"/>
    </row>
    <row r="43" spans="2:9" x14ac:dyDescent="0.2">
      <c r="B43" s="10"/>
      <c r="C43" s="10"/>
      <c r="D43" s="10"/>
      <c r="E43" s="10"/>
      <c r="F43" s="10"/>
      <c r="G43" s="10"/>
      <c r="H43" s="10"/>
      <c r="I43" s="10"/>
    </row>
    <row r="44" spans="2:9" x14ac:dyDescent="0.2">
      <c r="B44" s="10"/>
      <c r="C44" s="10"/>
      <c r="D44" s="10"/>
      <c r="E44" s="10"/>
      <c r="F44" s="10"/>
      <c r="G44" s="10"/>
      <c r="H44" s="10"/>
      <c r="I44" s="10"/>
    </row>
    <row r="45" spans="2:9" x14ac:dyDescent="0.2">
      <c r="B45" s="10"/>
      <c r="C45" s="10"/>
      <c r="D45" s="10"/>
      <c r="E45" s="10"/>
      <c r="F45" s="10"/>
      <c r="G45" s="10"/>
      <c r="H45" s="10"/>
      <c r="I45" s="10"/>
    </row>
    <row r="46" spans="2:9" x14ac:dyDescent="0.2">
      <c r="B46" s="10"/>
      <c r="C46" s="10"/>
      <c r="D46" s="10"/>
      <c r="E46" s="10"/>
      <c r="F46" s="10"/>
      <c r="G46" s="10"/>
      <c r="H46" s="10"/>
      <c r="I46" s="10"/>
    </row>
    <row r="47" spans="2:9" x14ac:dyDescent="0.2">
      <c r="B47" s="10"/>
      <c r="C47" s="10"/>
      <c r="D47" s="10"/>
      <c r="E47" s="10"/>
      <c r="F47" s="10"/>
      <c r="G47" s="10"/>
      <c r="H47" s="10"/>
      <c r="I47" s="10"/>
    </row>
    <row r="48" spans="2:9" x14ac:dyDescent="0.2">
      <c r="B48" s="10"/>
      <c r="C48" s="10"/>
      <c r="D48" s="10"/>
      <c r="E48" s="10"/>
      <c r="F48" s="10"/>
      <c r="G48" s="10"/>
      <c r="H48" s="10"/>
      <c r="I48" s="10"/>
    </row>
    <row r="49" spans="2:9" x14ac:dyDescent="0.2">
      <c r="B49" s="10"/>
      <c r="C49" s="10"/>
      <c r="D49" s="10"/>
      <c r="E49" s="10"/>
      <c r="F49" s="10"/>
      <c r="G49" s="10"/>
      <c r="H49" s="10"/>
      <c r="I49" s="10"/>
    </row>
    <row r="50" spans="2:9" x14ac:dyDescent="0.2">
      <c r="B50" s="10"/>
      <c r="C50" s="10"/>
      <c r="D50" s="10"/>
      <c r="E50" s="10"/>
      <c r="F50" s="10"/>
      <c r="G50" s="10"/>
      <c r="H50" s="10"/>
      <c r="I50" s="10"/>
    </row>
    <row r="51" spans="2:9" x14ac:dyDescent="0.2">
      <c r="B51" s="10"/>
      <c r="C51" s="10"/>
      <c r="D51" s="10"/>
      <c r="E51" s="10"/>
      <c r="F51" s="10"/>
      <c r="G51" s="10"/>
      <c r="H51" s="10"/>
      <c r="I51" s="10"/>
    </row>
    <row r="52" spans="2:9" x14ac:dyDescent="0.2">
      <c r="B52" s="10"/>
      <c r="C52" s="10"/>
      <c r="D52" s="10"/>
      <c r="E52" s="10"/>
      <c r="F52" s="10"/>
      <c r="G52" s="10"/>
      <c r="H52" s="10"/>
      <c r="I52" s="10"/>
    </row>
    <row r="53" spans="2:9" x14ac:dyDescent="0.2">
      <c r="B53" s="10"/>
      <c r="C53" s="10"/>
      <c r="D53" s="10"/>
      <c r="E53" s="10"/>
      <c r="F53" s="10"/>
      <c r="G53" s="10"/>
      <c r="H53" s="10"/>
      <c r="I53" s="10"/>
    </row>
    <row r="54" spans="2:9" x14ac:dyDescent="0.2">
      <c r="B54" s="10"/>
      <c r="C54" s="10"/>
      <c r="D54" s="10"/>
      <c r="E54" s="10"/>
      <c r="F54" s="10"/>
      <c r="G54" s="10"/>
      <c r="H54" s="10"/>
      <c r="I54" s="10"/>
    </row>
    <row r="55" spans="2:9" x14ac:dyDescent="0.2">
      <c r="B55" s="10"/>
      <c r="C55" s="10"/>
      <c r="D55" s="10"/>
      <c r="E55" s="10"/>
      <c r="F55" s="10"/>
      <c r="G55" s="10"/>
      <c r="H55" s="10"/>
      <c r="I55" s="10"/>
    </row>
    <row r="56" spans="2:9" x14ac:dyDescent="0.2">
      <c r="B56" s="10"/>
      <c r="C56" s="10"/>
      <c r="D56" s="10"/>
      <c r="E56" s="10"/>
      <c r="F56" s="10"/>
      <c r="G56" s="10"/>
      <c r="H56" s="10"/>
      <c r="I56" s="10"/>
    </row>
    <row r="57" spans="2:9" x14ac:dyDescent="0.2">
      <c r="B57" s="10"/>
      <c r="C57" s="10"/>
      <c r="D57" s="10"/>
      <c r="E57" s="10"/>
      <c r="F57" s="10"/>
      <c r="G57" s="10"/>
      <c r="H57" s="10"/>
      <c r="I57" s="10"/>
    </row>
    <row r="58" spans="2:9" x14ac:dyDescent="0.2">
      <c r="B58" s="10"/>
      <c r="C58" s="10"/>
      <c r="D58" s="10"/>
      <c r="E58" s="10"/>
      <c r="F58" s="10"/>
      <c r="G58" s="10"/>
      <c r="H58" s="10"/>
      <c r="I58" s="10"/>
    </row>
    <row r="59" spans="2:9" x14ac:dyDescent="0.2">
      <c r="B59" s="10"/>
      <c r="C59" s="10"/>
      <c r="D59" s="10"/>
      <c r="E59" s="10"/>
      <c r="F59" s="10"/>
      <c r="G59" s="10"/>
      <c r="H59" s="10"/>
      <c r="I59" s="10"/>
    </row>
    <row r="60" spans="2:9" x14ac:dyDescent="0.2">
      <c r="B60" s="10"/>
      <c r="C60" s="10"/>
      <c r="D60" s="10"/>
      <c r="E60" s="10"/>
      <c r="F60" s="10"/>
      <c r="G60" s="10"/>
      <c r="H60" s="10"/>
      <c r="I60" s="10"/>
    </row>
    <row r="61" spans="2:9" x14ac:dyDescent="0.2">
      <c r="B61" s="10"/>
      <c r="C61" s="10"/>
      <c r="D61" s="10"/>
      <c r="E61" s="10"/>
      <c r="F61" s="10"/>
      <c r="G61" s="10"/>
      <c r="H61" s="10"/>
      <c r="I61" s="10"/>
    </row>
    <row r="62" spans="2:9" x14ac:dyDescent="0.2">
      <c r="B62" s="10"/>
      <c r="C62" s="10"/>
      <c r="D62" s="10"/>
      <c r="E62" s="10"/>
      <c r="F62" s="10"/>
      <c r="G62" s="10"/>
      <c r="H62" s="10"/>
      <c r="I62" s="10"/>
    </row>
    <row r="63" spans="2:9" x14ac:dyDescent="0.2">
      <c r="B63" s="10"/>
      <c r="C63" s="10"/>
      <c r="D63" s="10"/>
      <c r="E63" s="10"/>
      <c r="F63" s="10"/>
      <c r="G63" s="10"/>
      <c r="H63" s="10"/>
      <c r="I63" s="10"/>
    </row>
    <row r="64" spans="2:9" x14ac:dyDescent="0.2">
      <c r="B64" s="10"/>
      <c r="C64" s="10"/>
      <c r="D64" s="10"/>
      <c r="E64" s="10"/>
      <c r="F64" s="10"/>
      <c r="G64" s="10"/>
      <c r="H64" s="10"/>
      <c r="I64" s="10"/>
    </row>
    <row r="65" spans="2:9" x14ac:dyDescent="0.2">
      <c r="B65" s="10"/>
      <c r="C65" s="10"/>
      <c r="D65" s="10"/>
      <c r="E65" s="10"/>
      <c r="F65" s="10"/>
      <c r="G65" s="10"/>
      <c r="H65" s="10"/>
      <c r="I65" s="10"/>
    </row>
    <row r="66" spans="2:9" x14ac:dyDescent="0.2">
      <c r="B66" s="10"/>
      <c r="C66" s="10"/>
      <c r="D66" s="10"/>
      <c r="E66" s="10"/>
      <c r="F66" s="10"/>
      <c r="G66" s="10"/>
      <c r="H66" s="10"/>
      <c r="I66" s="10"/>
    </row>
    <row r="67" spans="2:9" x14ac:dyDescent="0.2">
      <c r="B67" s="10"/>
      <c r="C67" s="10"/>
      <c r="D67" s="10"/>
      <c r="E67" s="10"/>
      <c r="F67" s="10"/>
      <c r="G67" s="10"/>
      <c r="H67" s="10"/>
      <c r="I67" s="10"/>
    </row>
    <row r="68" spans="2:9" x14ac:dyDescent="0.2">
      <c r="B68" s="10"/>
      <c r="C68" s="10"/>
      <c r="D68" s="10"/>
      <c r="E68" s="10"/>
      <c r="F68" s="10"/>
      <c r="G68" s="10"/>
      <c r="H68" s="10"/>
      <c r="I68" s="10"/>
    </row>
    <row r="69" spans="2:9" x14ac:dyDescent="0.2">
      <c r="B69" s="10"/>
      <c r="C69" s="10"/>
      <c r="D69" s="10"/>
      <c r="E69" s="10"/>
      <c r="F69" s="10"/>
      <c r="G69" s="10"/>
      <c r="H69" s="10"/>
      <c r="I69" s="10"/>
    </row>
    <row r="70" spans="2:9" x14ac:dyDescent="0.2">
      <c r="B70" s="10"/>
      <c r="C70" s="10"/>
      <c r="D70" s="10"/>
      <c r="E70" s="10"/>
      <c r="F70" s="10"/>
      <c r="G70" s="10"/>
      <c r="H70" s="10"/>
      <c r="I70" s="10"/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Event Budget</vt:lpstr>
      <vt:lpstr>Event Revenue</vt:lpstr>
      <vt:lpstr>Event Profit Summary</vt:lpstr>
      <vt:lpstr>Chart 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Reid Knoepfel</cp:lastModifiedBy>
  <dcterms:created xsi:type="dcterms:W3CDTF">2016-05-31T16:01:17Z</dcterms:created>
  <dcterms:modified xsi:type="dcterms:W3CDTF">2018-06-16T22:55:52Z</dcterms:modified>
</cp:coreProperties>
</file>