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2B406172-2EA4-DB46-913D-F7D481828AC7}" xr6:coauthVersionLast="47" xr6:coauthVersionMax="47" xr10:uidLastSave="{00000000-0000-0000-0000-000000000000}"/>
  <bookViews>
    <workbookView xWindow="39720" yWindow="80" windowWidth="34260" windowHeight="19940" tabRatio="500" xr2:uid="{00000000-000D-0000-FFFF-FFFF00000000}"/>
  </bookViews>
  <sheets>
    <sheet name="Rapport sur le statut du porte1" sheetId="1" r:id="rId1"/>
    <sheet name="Rapport sur le statut du porte2" sheetId="6" r:id="rId2"/>
    <sheet name="- Exclusion de responsabilité -" sheetId="4" r:id="rId3"/>
  </sheets>
  <definedNames>
    <definedName name="_xlnm.Print_Area" localSheetId="0">'Rapport sur le statut du porte2'!$B$1:$L$60</definedName>
    <definedName name="_xlnm.Print_Area" localSheetId="1">'Rapport sur le statut du porte1'!$B$1:$L$60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60" i="6" s="1"/>
  <c r="F55" i="6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60" i="1" s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</calcChain>
</file>

<file path=xl/sharedStrings.xml><?xml version="1.0" encoding="utf-8"?>
<sst xmlns="http://schemas.openxmlformats.org/spreadsheetml/2006/main" count="185" uniqueCount="55">
  <si>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</si>
  <si>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</si>
  <si>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SUR LE STATUT DU PORTEFEUILLE DE PROJETS</t>
  </si>
  <si>
    <t>PÉRIODE DE PROJET COMMENÇANT LE</t>
  </si>
  <si>
    <t>JUSQU'AU</t>
  </si>
  <si>
    <t>ÉCHÉANCIER DES PROJETS LANCÉS</t>
  </si>
  <si>
    <t>ÉCHÉANCIER</t>
  </si>
  <si>
    <t>NOTES DE PROJET</t>
  </si>
  <si>
    <t>INTITULÉ DU PROJET</t>
  </si>
  <si>
    <t>DATE DE 
DÉBUT</t>
  </si>
  <si>
    <t>DATE DE 
FIN</t>
  </si>
  <si>
    <r>
      <t>DURÉE</t>
    </r>
    <r>
      <rPr>
        <sz val="10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en jours</t>
    </r>
  </si>
  <si>
    <t>STATUT</t>
  </si>
  <si>
    <t>PROGRAMME</t>
  </si>
  <si>
    <t>RESSOURCES</t>
  </si>
  <si>
    <t>RISQUES</t>
  </si>
  <si>
    <t>PROBLÈMES</t>
  </si>
  <si>
    <t>COMMENTAIRES</t>
  </si>
  <si>
    <t>CLÉ DE STATUT</t>
  </si>
  <si>
    <t>Proposé</t>
  </si>
  <si>
    <t>En cours</t>
  </si>
  <si>
    <t>Terminé</t>
  </si>
  <si>
    <t>En attente</t>
  </si>
  <si>
    <t>En retard</t>
  </si>
  <si>
    <t>Vérification requise</t>
  </si>
  <si>
    <t>Programmé</t>
  </si>
  <si>
    <t>ÉCHÉANCIER DU PORTEFEUILLE DE PROJETS</t>
  </si>
  <si>
    <t>ÉCHÉANCIER DES PROJETS PLANIFIÉS</t>
  </si>
  <si>
    <t>DATE DE DÉBUT PLANIFIÉE</t>
  </si>
  <si>
    <t>DATE DE FIN PLANIFIÉE</t>
  </si>
  <si>
    <t>POURCENTAGE D'AVANCEMENT</t>
  </si>
  <si>
    <t>RISQUES/PRÉOCCUPATIONS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</si>
  <si>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</si>
  <si>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</si>
  <si>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</si>
  <si>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</si>
  <si>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</si>
  <si>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</si>
  <si>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</si>
  <si>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</si>
  <si>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I</t>
  </si>
  <si>
    <t>Projet J</t>
  </si>
  <si>
    <t>Projet K</t>
  </si>
  <si>
    <t>Projet L</t>
  </si>
  <si>
    <t>Projet M</t>
  </si>
  <si>
    <t>Projet N</t>
  </si>
  <si>
    <t>STATUT FINANCIER DU PROJET</t>
  </si>
  <si>
    <t>COÛTS BUDGÉTISÉS</t>
  </si>
  <si>
    <t>COÛTS RÉELS</t>
  </si>
  <si>
    <t>PRÉVISIONS</t>
  </si>
  <si>
    <t>ÉCART</t>
  </si>
  <si>
    <t>Totaux</t>
  </si>
  <si>
    <t>CLIQUER ICI POUR CRÉER DANS SMARTSHEET</t>
  </si>
  <si>
    <t>STATUT FINANCIER DES PROJETS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</si>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</sst>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9" fillId="12" borderId="1" xfId="0" applyFont="1" applyFill="1" applyBorder="1" applyAlignment="1">
      <alignment horizontal="left" vertical="center" wrapText="1" indent="1" readingOrder="1"/>
    </xf>
    <xf numFmtId="0" fontId="9" fillId="13" borderId="1" xfId="0" applyFont="1" applyFill="1" applyBorder="1" applyAlignment="1">
      <alignment horizontal="left" vertical="center" wrapText="1" indent="1" readingOrder="1"/>
    </xf>
    <xf numFmtId="0" fontId="2" fillId="14" borderId="1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7" borderId="0" xfId="0" applyFont="1" applyFill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 indent="1"/>
    </xf>
    <xf numFmtId="44" fontId="2" fillId="16" borderId="1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right" vertical="center" wrapText="1" indent="1"/>
    </xf>
    <xf numFmtId="44" fontId="2" fillId="3" borderId="1" xfId="0" applyNumberFormat="1" applyFont="1" applyFill="1" applyBorder="1" applyAlignment="1">
      <alignment horizontal="left" vertical="center" wrapText="1" indent="1"/>
    </xf>
    <xf numFmtId="10" fontId="2" fillId="0" borderId="1" xfId="0" applyNumberFormat="1" applyFont="1" applyBorder="1" applyAlignment="1">
      <alignment horizontal="left" vertical="center" wrapText="1" indent="1"/>
    </xf>
    <xf numFmtId="0" fontId="8" fillId="15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0" fillId="8" borderId="0" xfId="0" applyFont="1" applyFill="1" applyAlignment="1">
      <alignment horizontal="center" vertical="center"/>
    </xf>
    <xf numFmtId="0" fontId="12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'Rapport sur le statut du porte1'!$C$9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'Rapport sur le statut du porte1'!$B$10:$B$23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'Rapport sur le statut du porte1'!$C$10:$C$23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strRef>
              <c:f>'Rapport sur le statut du porte1'!$B$10:$B$23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I</c:v>
                </c:pt>
                <c:pt idx="9">
                  <c:v>Projet J</c:v>
                </c:pt>
                <c:pt idx="10">
                  <c:v>Projet K</c:v>
                </c:pt>
                <c:pt idx="11">
                  <c:v>Projet L</c:v>
                </c:pt>
                <c:pt idx="12">
                  <c:v>Projet M</c:v>
                </c:pt>
                <c:pt idx="13">
                  <c:v>Projet N</c:v>
                </c:pt>
              </c:strCache>
            </c:strRef>
          </c:cat>
          <c:val>
            <c:numRef>
              <c:f>'Rapport sur le statut du porte1'!$E$10:$E$23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51919344"/>
        <c:axId val="1451913360"/>
      </c:barChart>
      <c:catAx>
        <c:axId val="1451919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13360"/>
        <c:crosses val="autoZero"/>
        <c:auto val="1"/>
        <c:lblAlgn val="ctr"/>
        <c:lblOffset val="100"/>
        <c:noMultiLvlLbl val="0"/>
      </c:catAx>
      <c:valAx>
        <c:axId val="1451913360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4519193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'Rapport sur le statut du porte2'!$C$9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'Rapport sur le statut du porte2'!$B$10:$B$23</c:f>
              <c:numCache>
                <c:formatCode>General</c:formatCode>
                <c:ptCount val="14"/>
              </c:numCache>
            </c:numRef>
          </c:cat>
          <c:val>
            <c:numRef>
              <c:f>'Rapport sur le statut du porte2'!$C$10:$C$23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numRef>
              <c:f>'Rapport sur le statut du porte2'!$B$10:$B$23</c:f>
              <c:numCache>
                <c:formatCode>General</c:formatCode>
                <c:ptCount val="14"/>
              </c:numCache>
            </c:numRef>
          </c:cat>
          <c:val>
            <c:numRef>
              <c:f>'Rapport sur le statut du porte2'!$E$10:$E$23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2239856"/>
        <c:axId val="1632231152"/>
      </c:barChart>
      <c:catAx>
        <c:axId val="163223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632231152"/>
        <c:crosses val="autoZero"/>
        <c:auto val="1"/>
        <c:lblAlgn val="ctr"/>
        <c:lblOffset val="100"/>
        <c:noMultiLvlLbl val="0"/>
      </c:catAx>
      <c:valAx>
        <c:axId val="1632231152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63223985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tatus+Report+excel+17719+fr&amp;lpa=ic+Project+Portfolio+Status+Report+excel+17719+f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908050</xdr:colOff>
      <xdr:row>0</xdr:row>
      <xdr:rowOff>88900</xdr:rowOff>
    </xdr:from>
    <xdr:to>
      <xdr:col>12</xdr:col>
      <xdr:colOff>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7B1DB-CDFC-B8E2-8657-F42F8652E6AB}"/>
            </a:ext>
          </a:extLst>
        </xdr:cNvPr>
        <xdr:cNvSpPr txBox="1"/>
      </xdr:nvSpPr>
      <xdr:spPr>
        <a:xfrm>
          <a:off x="17100550" y="88900"/>
          <a:ext cx="4171950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  <xdr:twoCellAnchor>
    <xdr:from>
      <xdr:col>0</xdr:col>
      <xdr:colOff>224895</xdr:colOff>
      <xdr:row>25</xdr:row>
      <xdr:rowOff>211667</xdr:rowOff>
    </xdr:from>
    <xdr:to>
      <xdr:col>13</xdr:col>
      <xdr:colOff>43920</xdr:colOff>
      <xdr:row>25</xdr:row>
      <xdr:rowOff>4923367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3771900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742400" y="7912100"/>
          <a:ext cx="23114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25</xdr:row>
      <xdr:rowOff>0</xdr:rowOff>
    </xdr:from>
    <xdr:to>
      <xdr:col>11</xdr:col>
      <xdr:colOff>3046413</xdr:colOff>
      <xdr:row>25</xdr:row>
      <xdr:rowOff>4724400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Status+Report+excel+17719+fr&amp;lpa=ic+Project+Portfolio+Status+Report+excel+17719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zoomScaleNormal="100" workbookViewId="0">
      <pane ySplit="1" topLeftCell="A2" activePane="bottomLeft" state="frozen"/>
      <selection pane="bottomLeft" activeCell="L5" sqref="L5"/>
    </sheetView>
  </sheetViews>
  <sheetFormatPr baseColWidth="10" defaultColWidth="10.6640625" defaultRowHeight="16"/>
  <cols>
    <col min="1" max="1" width="3.33203125" customWidth="1"/>
    <col min="2" max="2" width="29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15" customFormat="1" ht="50" customHeight="1">
      <c r="A1" s="14"/>
      <c r="B1" s="22" t="s">
        <v>2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3</v>
      </c>
      <c r="C2" s="16"/>
    </row>
    <row r="3" spans="1:258" ht="30" customHeight="1" thickBot="1">
      <c r="B3" s="17">
        <v>45782</v>
      </c>
    </row>
    <row r="4" spans="1:258">
      <c r="B4" s="18" t="s">
        <v>4</v>
      </c>
    </row>
    <row r="5" spans="1:258" ht="30" customHeight="1" thickBot="1">
      <c r="B5" s="17">
        <v>46063</v>
      </c>
    </row>
    <row r="7" spans="1:258" ht="21">
      <c r="B7" s="19" t="s">
        <v>5</v>
      </c>
    </row>
    <row r="8" spans="1:258" ht="25" customHeight="1">
      <c r="A8" s="1"/>
      <c r="B8" s="2"/>
      <c r="C8" s="7" t="s">
        <v>6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0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 t="s">
        <v>32</v>
      </c>
      <c r="C10" s="5">
        <v>45782</v>
      </c>
      <c r="D10" s="4">
        <v>45839</v>
      </c>
      <c r="E10" s="6">
        <f>D10-C10+1</f>
        <v>58</v>
      </c>
      <c r="F10" s="45" t="s">
        <v>19</v>
      </c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 t="s">
        <v>33</v>
      </c>
      <c r="C11" s="5">
        <v>45787</v>
      </c>
      <c r="D11" s="4">
        <v>45879</v>
      </c>
      <c r="E11" s="6">
        <f t="shared" ref="E11:E23" si="0">D11-C11+1</f>
        <v>93</v>
      </c>
      <c r="F11" s="23" t="s">
        <v>20</v>
      </c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 t="s">
        <v>34</v>
      </c>
      <c r="C12" s="5">
        <v>45818</v>
      </c>
      <c r="D12" s="4">
        <v>46082</v>
      </c>
      <c r="E12" s="6">
        <f t="shared" si="0"/>
        <v>265</v>
      </c>
      <c r="F12" s="23" t="s">
        <v>21</v>
      </c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 t="s">
        <v>35</v>
      </c>
      <c r="C13" s="5">
        <v>45830</v>
      </c>
      <c r="D13" s="4">
        <v>45873</v>
      </c>
      <c r="E13" s="6">
        <f t="shared" si="0"/>
        <v>44</v>
      </c>
      <c r="F13" s="23" t="s">
        <v>22</v>
      </c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 t="s">
        <v>36</v>
      </c>
      <c r="C14" s="5">
        <v>45852</v>
      </c>
      <c r="D14" s="4">
        <v>45962</v>
      </c>
      <c r="E14" s="6">
        <f t="shared" si="0"/>
        <v>111</v>
      </c>
      <c r="F14" s="23" t="s">
        <v>23</v>
      </c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 t="s">
        <v>37</v>
      </c>
      <c r="C15" s="5">
        <v>45852</v>
      </c>
      <c r="D15" s="4">
        <v>46042</v>
      </c>
      <c r="E15" s="6">
        <f t="shared" si="0"/>
        <v>191</v>
      </c>
      <c r="F15" s="23" t="s">
        <v>24</v>
      </c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 t="s">
        <v>38</v>
      </c>
      <c r="C16" s="5">
        <v>45870</v>
      </c>
      <c r="D16" s="4">
        <v>45931</v>
      </c>
      <c r="E16" s="6">
        <f t="shared" si="0"/>
        <v>62</v>
      </c>
      <c r="F16" s="23" t="s">
        <v>25</v>
      </c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 t="s">
        <v>39</v>
      </c>
      <c r="C17" s="5">
        <v>45883</v>
      </c>
      <c r="D17" s="4">
        <v>45899</v>
      </c>
      <c r="E17" s="6">
        <f t="shared" si="0"/>
        <v>17</v>
      </c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 t="s">
        <v>40</v>
      </c>
      <c r="C18" s="5">
        <v>45901</v>
      </c>
      <c r="D18" s="4">
        <v>46001</v>
      </c>
      <c r="E18" s="6">
        <f t="shared" si="0"/>
        <v>101</v>
      </c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 t="s">
        <v>41</v>
      </c>
      <c r="C19" s="5">
        <v>45931</v>
      </c>
      <c r="D19" s="4">
        <v>45976</v>
      </c>
      <c r="E19" s="6">
        <f t="shared" si="0"/>
        <v>46</v>
      </c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 t="s">
        <v>42</v>
      </c>
      <c r="C20" s="5">
        <v>45931</v>
      </c>
      <c r="D20" s="4">
        <v>45992</v>
      </c>
      <c r="E20" s="6">
        <f t="shared" si="0"/>
        <v>62</v>
      </c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 t="s">
        <v>43</v>
      </c>
      <c r="C21" s="5">
        <v>45962</v>
      </c>
      <c r="D21" s="4">
        <v>45992</v>
      </c>
      <c r="E21" s="6">
        <f t="shared" si="0"/>
        <v>31</v>
      </c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 t="s">
        <v>44</v>
      </c>
      <c r="C22" s="5">
        <v>45971</v>
      </c>
      <c r="D22" s="4">
        <v>46001</v>
      </c>
      <c r="E22" s="6">
        <f t="shared" si="0"/>
        <v>31</v>
      </c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 t="s">
        <v>45</v>
      </c>
      <c r="C23" s="5">
        <v>45992</v>
      </c>
      <c r="D23" s="4">
        <v>46063</v>
      </c>
      <c r="E23" s="6">
        <f t="shared" si="0"/>
        <v>72</v>
      </c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>
        <v>45782</v>
      </c>
      <c r="D29" s="4">
        <v>45839</v>
      </c>
      <c r="E29" s="6">
        <f>D29-C29+1</f>
        <v>58</v>
      </c>
      <c r="F29" s="39">
        <v>0.12</v>
      </c>
      <c r="G29" s="46" t="s">
        <v>19</v>
      </c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>
        <v>45787</v>
      </c>
      <c r="D30" s="4">
        <v>45879</v>
      </c>
      <c r="E30" s="6">
        <f t="shared" ref="E30:E42" si="1">D30-C30+1</f>
        <v>93</v>
      </c>
      <c r="F30" s="39">
        <v>0.5</v>
      </c>
      <c r="G30" s="23" t="s">
        <v>20</v>
      </c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>
        <v>45818</v>
      </c>
      <c r="D31" s="4">
        <v>46082</v>
      </c>
      <c r="E31" s="6">
        <f t="shared" si="1"/>
        <v>265</v>
      </c>
      <c r="F31" s="39">
        <v>0.13</v>
      </c>
      <c r="G31" s="23" t="s">
        <v>21</v>
      </c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>
        <v>45830</v>
      </c>
      <c r="D32" s="4">
        <v>45873</v>
      </c>
      <c r="E32" s="6">
        <f t="shared" si="1"/>
        <v>44</v>
      </c>
      <c r="F32" s="39">
        <v>0.24</v>
      </c>
      <c r="G32" s="23" t="s">
        <v>22</v>
      </c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>
        <v>45852</v>
      </c>
      <c r="D33" s="4">
        <v>45962</v>
      </c>
      <c r="E33" s="6">
        <f t="shared" si="1"/>
        <v>111</v>
      </c>
      <c r="F33" s="39"/>
      <c r="G33" s="23" t="s">
        <v>23</v>
      </c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>
        <v>45852</v>
      </c>
      <c r="D34" s="4">
        <v>46042</v>
      </c>
      <c r="E34" s="6">
        <f t="shared" si="1"/>
        <v>191</v>
      </c>
      <c r="F34" s="39"/>
      <c r="G34" s="23" t="s">
        <v>24</v>
      </c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>
        <v>45870</v>
      </c>
      <c r="D35" s="4">
        <v>45931</v>
      </c>
      <c r="E35" s="6">
        <f t="shared" si="1"/>
        <v>62</v>
      </c>
      <c r="F35" s="39"/>
      <c r="G35" s="23" t="s">
        <v>25</v>
      </c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>
        <v>45883</v>
      </c>
      <c r="D36" s="4">
        <v>45899</v>
      </c>
      <c r="E36" s="6">
        <f t="shared" si="1"/>
        <v>17</v>
      </c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>
        <v>45901</v>
      </c>
      <c r="D37" s="4">
        <v>46001</v>
      </c>
      <c r="E37" s="6">
        <f t="shared" si="1"/>
        <v>101</v>
      </c>
      <c r="F37" s="39"/>
      <c r="G37" s="23"/>
      <c r="H37" s="44"/>
      <c r="I37" s="43"/>
    </row>
    <row r="38" spans="1:14" ht="25" customHeight="1">
      <c r="A38" s="1"/>
      <c r="B38" s="3" t="s">
        <v>41</v>
      </c>
      <c r="C38" s="5">
        <v>45931</v>
      </c>
      <c r="D38" s="4">
        <v>45976</v>
      </c>
      <c r="E38" s="6">
        <f t="shared" si="1"/>
        <v>46</v>
      </c>
      <c r="F38" s="39"/>
      <c r="G38" s="23"/>
      <c r="H38" s="44"/>
      <c r="I38" s="43"/>
    </row>
    <row r="39" spans="1:14" ht="25" customHeight="1">
      <c r="A39" s="1"/>
      <c r="B39" s="3" t="s">
        <v>42</v>
      </c>
      <c r="C39" s="5">
        <v>45931</v>
      </c>
      <c r="D39" s="4">
        <v>45992</v>
      </c>
      <c r="E39" s="6">
        <f t="shared" si="1"/>
        <v>62</v>
      </c>
      <c r="F39" s="39"/>
      <c r="G39" s="23"/>
      <c r="H39" s="44"/>
      <c r="I39" s="43"/>
    </row>
    <row r="40" spans="1:14" ht="25" customHeight="1">
      <c r="A40" s="1"/>
      <c r="B40" s="3" t="s">
        <v>43</v>
      </c>
      <c r="C40" s="5">
        <v>45962</v>
      </c>
      <c r="D40" s="4">
        <v>45992</v>
      </c>
      <c r="E40" s="6">
        <f t="shared" si="1"/>
        <v>31</v>
      </c>
      <c r="F40" s="39"/>
      <c r="G40" s="23"/>
      <c r="H40" s="44"/>
      <c r="I40" s="43"/>
    </row>
    <row r="41" spans="1:14" ht="25" customHeight="1">
      <c r="A41" s="1"/>
      <c r="B41" s="3" t="s">
        <v>44</v>
      </c>
      <c r="C41" s="5">
        <v>45971</v>
      </c>
      <c r="D41" s="4">
        <v>46001</v>
      </c>
      <c r="E41" s="6">
        <f t="shared" si="1"/>
        <v>31</v>
      </c>
      <c r="F41" s="39"/>
      <c r="G41" s="23"/>
      <c r="H41" s="44"/>
      <c r="I41" s="43"/>
    </row>
    <row r="42" spans="1:14" ht="25" customHeight="1">
      <c r="A42" s="1"/>
      <c r="B42" s="3" t="s">
        <v>45</v>
      </c>
      <c r="C42" s="5">
        <v>45992</v>
      </c>
      <c r="D42" s="4">
        <v>46063</v>
      </c>
      <c r="E42" s="6">
        <f t="shared" si="1"/>
        <v>72</v>
      </c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53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4500</v>
      </c>
      <c r="D46" s="35">
        <v>5000</v>
      </c>
      <c r="E46" s="35">
        <v>5000</v>
      </c>
      <c r="F46" s="36">
        <f>C46-D46</f>
        <v>-500</v>
      </c>
    </row>
    <row r="47" spans="1:14" ht="25" customHeight="1">
      <c r="A47" s="1"/>
      <c r="B47" s="3" t="s">
        <v>33</v>
      </c>
      <c r="C47" s="35">
        <v>5000</v>
      </c>
      <c r="D47" s="35">
        <v>6500</v>
      </c>
      <c r="E47" s="35">
        <v>4500</v>
      </c>
      <c r="F47" s="36">
        <f t="shared" ref="F47:F59" si="2">C47-D47</f>
        <v>-1500</v>
      </c>
    </row>
    <row r="48" spans="1:14" ht="25" customHeight="1">
      <c r="A48" s="1"/>
      <c r="B48" s="3" t="s">
        <v>34</v>
      </c>
      <c r="C48" s="35">
        <v>2600</v>
      </c>
      <c r="D48" s="35">
        <v>1700</v>
      </c>
      <c r="E48" s="35">
        <v>2300</v>
      </c>
      <c r="F48" s="36">
        <f t="shared" si="2"/>
        <v>900</v>
      </c>
    </row>
    <row r="49" spans="1:12" ht="25" customHeight="1">
      <c r="A49" s="1"/>
      <c r="B49" s="3" t="s">
        <v>35</v>
      </c>
      <c r="C49" s="35">
        <v>4300</v>
      </c>
      <c r="D49" s="35">
        <v>4000</v>
      </c>
      <c r="E49" s="35">
        <v>6000</v>
      </c>
      <c r="F49" s="36">
        <f t="shared" si="2"/>
        <v>300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2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2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2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2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2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2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2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2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2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2"/>
        <v>0</v>
      </c>
    </row>
    <row r="60" spans="1:12" ht="25" customHeight="1">
      <c r="A60" s="1"/>
      <c r="B60" s="37" t="s">
        <v>54</v>
      </c>
      <c r="C60" s="38">
        <f>SUM(C46:C59)</f>
        <v>16400</v>
      </c>
      <c r="D60" s="38">
        <f t="shared" ref="D60:F60" si="3">SUM(D46:D59)</f>
        <v>17200</v>
      </c>
      <c r="E60" s="38">
        <f t="shared" si="3"/>
        <v>17800</v>
      </c>
      <c r="F60" s="38">
        <f t="shared" si="3"/>
        <v>-800</v>
      </c>
      <c r="G60" s="33"/>
      <c r="H60" s="33"/>
      <c r="I60" s="33"/>
      <c r="J60" s="33"/>
      <c r="K60" s="33"/>
      <c r="L60" s="33"/>
    </row>
    <row r="62" spans="1:12" ht="50" customHeight="1">
      <c r="B62" s="49" t="s">
        <v>52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1">
    <mergeCell ref="B62:L62"/>
  </mergeCells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Proposé">
      <formula>NOT(ISERROR(SEARCH("Proposé",N11)))</formula>
    </cfRule>
    <cfRule type="containsText" dxfId="45" priority="45" operator="containsText" text="Programmé">
      <formula>NOT(ISERROR(SEARCH("Programmé",N11)))</formula>
    </cfRule>
    <cfRule type="containsText" dxfId="44" priority="50" operator="containsText" text="En cours">
      <formula>NOT(ISERROR(SEARCH("En cours",N11)))</formula>
    </cfRule>
    <cfRule type="containsText" dxfId="43" priority="49" operator="containsText" text="Terminé">
      <formula>NOT(ISERROR(SEARCH("Terminé",N11)))</formula>
    </cfRule>
    <cfRule type="containsText" dxfId="42" priority="48" operator="containsText" text="En attente">
      <formula>NOT(ISERROR(SEARCH("En attente",N11)))</formula>
    </cfRule>
    <cfRule type="containsText" dxfId="41" priority="47" operator="containsText" text="En retard">
      <formula>NOT(ISERROR(SEARCH("En retard",N11)))</formula>
    </cfRule>
    <cfRule type="containsText" dxfId="40" priority="46" operator="containsText" text="Vérification requise">
      <formula>NOT(ISERROR(SEARCH("Vérification requise",N11)))</formula>
    </cfRule>
  </conditionalFormatting>
  <conditionalFormatting sqref="N30:N36">
    <cfRule type="containsText" dxfId="39" priority="16" operator="containsText" text="En cours">
      <formula>NOT(ISERROR(SEARCH("En cours",N30)))</formula>
    </cfRule>
    <cfRule type="containsText" dxfId="38" priority="11" operator="containsText" text="Programmé">
      <formula>NOT(ISERROR(SEARCH("Programmé",N30)))</formula>
    </cfRule>
    <cfRule type="containsText" dxfId="37" priority="12" operator="containsText" text="Vérification requise">
      <formula>NOT(ISERROR(SEARCH("Vérification requise",N30)))</formula>
    </cfRule>
    <cfRule type="containsText" dxfId="36" priority="13" operator="containsText" text="En retard">
      <formula>NOT(ISERROR(SEARCH("En retard",N30)))</formula>
    </cfRule>
    <cfRule type="containsText" dxfId="35" priority="14" operator="containsText" text="En attente">
      <formula>NOT(ISERROR(SEARCH("En attente",N30)))</formula>
    </cfRule>
    <cfRule type="containsText" dxfId="34" priority="15" operator="containsText" text="Terminé">
      <formula>NOT(ISERROR(SEARCH("Terminé",N30)))</formula>
    </cfRule>
    <cfRule type="containsText" dxfId="33" priority="17" operator="containsText" text="Proposé">
      <formula>NOT(ISERROR(SEARCH("Proposé",N30)))</formula>
    </cfRule>
  </conditionalFormatting>
  <dataValidations count="1">
    <dataValidation type="list" allowBlank="1" showInputMessage="1" showErrorMessage="1" sqref="F10:F23 C43:F43 G29:G42" xr:uid="{00000000-0002-0000-0000-000000000000}">
      <formula1>$N$11:$N$17</formula1>
    </dataValidation>
  </dataValidations>
  <hyperlinks>
    <hyperlink ref="B62:L62" r:id="rId1" display="CLIQUER ICI POUR CRÉER DANS SMARTSHEET" xr:uid="{00000000-0004-0000-0000-000000000000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X62"/>
  <sheetViews>
    <sheetView showGridLines="0" topLeftCell="A16" workbookViewId="0">
      <selection activeCell="E27" sqref="E27"/>
    </sheetView>
  </sheetViews>
  <sheetFormatPr baseColWidth="10" defaultColWidth="10.6640625" defaultRowHeight="16"/>
  <cols>
    <col min="1" max="1" width="3.33203125" customWidth="1"/>
    <col min="2" max="2" width="30.16406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15" customFormat="1" ht="45" customHeight="1">
      <c r="A1" s="14"/>
      <c r="B1" s="22" t="s">
        <v>2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3</v>
      </c>
      <c r="C2" s="16"/>
    </row>
    <row r="3" spans="1:258" ht="30" customHeight="1" thickBot="1">
      <c r="B3" s="17"/>
    </row>
    <row r="4" spans="1:258">
      <c r="B4" s="18" t="s">
        <v>4</v>
      </c>
    </row>
    <row r="5" spans="1:258" ht="30" customHeight="1" thickBot="1">
      <c r="B5" s="17"/>
    </row>
    <row r="7" spans="1:258" ht="21">
      <c r="B7" s="19" t="s">
        <v>5</v>
      </c>
    </row>
    <row r="8" spans="1:258" ht="25" customHeight="1">
      <c r="A8" s="1"/>
      <c r="B8" s="2"/>
      <c r="C8" s="7" t="s">
        <v>6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0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/>
      <c r="C10" s="5"/>
      <c r="D10" s="4"/>
      <c r="E10" s="6"/>
      <c r="F10" s="45"/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/>
      <c r="C11" s="5"/>
      <c r="D11" s="4"/>
      <c r="E11" s="6"/>
      <c r="F11" s="23"/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/>
      <c r="C12" s="5"/>
      <c r="D12" s="4"/>
      <c r="E12" s="6"/>
      <c r="F12" s="23"/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/>
      <c r="C13" s="5"/>
      <c r="D13" s="4"/>
      <c r="E13" s="6"/>
      <c r="F13" s="23"/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/>
      <c r="C14" s="5"/>
      <c r="D14" s="4"/>
      <c r="E14" s="6"/>
      <c r="F14" s="23"/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/>
      <c r="C15" s="5"/>
      <c r="D15" s="4"/>
      <c r="E15" s="6"/>
      <c r="F15" s="23"/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/>
      <c r="C16" s="5"/>
      <c r="D16" s="4"/>
      <c r="E16" s="6"/>
      <c r="F16" s="23"/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/>
      <c r="C17" s="5"/>
      <c r="D17" s="4"/>
      <c r="E17" s="6"/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/>
      <c r="C18" s="5"/>
      <c r="D18" s="4"/>
      <c r="E18" s="6"/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/>
      <c r="C19" s="5"/>
      <c r="D19" s="4"/>
      <c r="E19" s="6"/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/>
      <c r="C20" s="5"/>
      <c r="D20" s="4"/>
      <c r="E20" s="6"/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/>
      <c r="C21" s="5"/>
      <c r="D21" s="4"/>
      <c r="E21" s="6"/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/>
      <c r="C22" s="5"/>
      <c r="D22" s="4"/>
      <c r="E22" s="6"/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/>
      <c r="C23" s="5"/>
      <c r="D23" s="4"/>
      <c r="E23" s="6"/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/>
      <c r="D29" s="4"/>
      <c r="E29" s="6"/>
      <c r="F29" s="39"/>
      <c r="G29" s="46"/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/>
      <c r="D30" s="4"/>
      <c r="E30" s="6"/>
      <c r="F30" s="39"/>
      <c r="G30" s="23"/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/>
      <c r="D31" s="4"/>
      <c r="E31" s="6"/>
      <c r="F31" s="39"/>
      <c r="G31" s="23"/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/>
      <c r="D32" s="4"/>
      <c r="E32" s="6"/>
      <c r="F32" s="39"/>
      <c r="G32" s="23"/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/>
      <c r="D33" s="4"/>
      <c r="E33" s="6"/>
      <c r="F33" s="39"/>
      <c r="G33" s="23"/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/>
      <c r="D34" s="4"/>
      <c r="E34" s="6"/>
      <c r="F34" s="39"/>
      <c r="G34" s="23"/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/>
      <c r="D35" s="4"/>
      <c r="E35" s="6"/>
      <c r="F35" s="39"/>
      <c r="G35" s="23"/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/>
      <c r="D36" s="4"/>
      <c r="E36" s="6"/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/>
      <c r="D37" s="4"/>
      <c r="E37" s="6"/>
      <c r="F37" s="39"/>
      <c r="G37" s="23"/>
      <c r="H37" s="44"/>
      <c r="I37" s="43"/>
    </row>
    <row r="38" spans="1:14" ht="25" customHeight="1">
      <c r="A38" s="1"/>
      <c r="B38" s="3" t="s">
        <v>41</v>
      </c>
      <c r="C38" s="5"/>
      <c r="D38" s="4"/>
      <c r="E38" s="6"/>
      <c r="F38" s="39"/>
      <c r="G38" s="23"/>
      <c r="H38" s="44"/>
      <c r="I38" s="43"/>
    </row>
    <row r="39" spans="1:14" ht="25" customHeight="1">
      <c r="A39" s="1"/>
      <c r="B39" s="3" t="s">
        <v>42</v>
      </c>
      <c r="C39" s="5"/>
      <c r="D39" s="4"/>
      <c r="E39" s="6"/>
      <c r="F39" s="39"/>
      <c r="G39" s="23"/>
      <c r="H39" s="44"/>
      <c r="I39" s="43"/>
    </row>
    <row r="40" spans="1:14" ht="25" customHeight="1">
      <c r="A40" s="1"/>
      <c r="B40" s="3" t="s">
        <v>43</v>
      </c>
      <c r="C40" s="5"/>
      <c r="D40" s="4"/>
      <c r="E40" s="6"/>
      <c r="F40" s="39"/>
      <c r="G40" s="23"/>
      <c r="H40" s="44"/>
      <c r="I40" s="43"/>
    </row>
    <row r="41" spans="1:14" ht="25" customHeight="1">
      <c r="A41" s="1"/>
      <c r="B41" s="3" t="s">
        <v>44</v>
      </c>
      <c r="C41" s="5"/>
      <c r="D41" s="4"/>
      <c r="E41" s="6"/>
      <c r="F41" s="39"/>
      <c r="G41" s="23"/>
      <c r="H41" s="44"/>
      <c r="I41" s="43"/>
    </row>
    <row r="42" spans="1:14" ht="25" customHeight="1">
      <c r="A42" s="1"/>
      <c r="B42" s="3" t="s">
        <v>45</v>
      </c>
      <c r="C42" s="5"/>
      <c r="D42" s="4"/>
      <c r="E42" s="6"/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0</v>
      </c>
      <c r="D46" s="35">
        <v>0</v>
      </c>
      <c r="E46" s="35">
        <v>0</v>
      </c>
      <c r="F46" s="36">
        <f>C46-D46</f>
        <v>0</v>
      </c>
    </row>
    <row r="47" spans="1:14" ht="25" customHeight="1">
      <c r="A47" s="1"/>
      <c r="B47" s="3" t="s">
        <v>33</v>
      </c>
      <c r="C47" s="35">
        <v>0</v>
      </c>
      <c r="D47" s="35">
        <v>0</v>
      </c>
      <c r="E47" s="35">
        <v>0</v>
      </c>
      <c r="F47" s="36">
        <f t="shared" ref="F47:F59" si="0">C47-D47</f>
        <v>0</v>
      </c>
    </row>
    <row r="48" spans="1:14" ht="25" customHeight="1">
      <c r="A48" s="1"/>
      <c r="B48" s="3" t="s">
        <v>34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12" ht="25" customHeight="1">
      <c r="A49" s="1"/>
      <c r="B49" s="3" t="s">
        <v>35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0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0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12" ht="25" customHeight="1">
      <c r="A60" s="1"/>
      <c r="B60" s="37" t="s">
        <v>51</v>
      </c>
      <c r="C60" s="38">
        <f>SUM(C46:C59)</f>
        <v>0</v>
      </c>
      <c r="D60" s="38">
        <f t="shared" ref="D60:F60" si="1">SUM(D46:D59)</f>
        <v>0</v>
      </c>
      <c r="E60" s="38">
        <f t="shared" si="1"/>
        <v>0</v>
      </c>
      <c r="F60" s="38">
        <f t="shared" si="1"/>
        <v>0</v>
      </c>
      <c r="G60" s="33"/>
      <c r="H60" s="33"/>
      <c r="I60" s="33"/>
      <c r="J60" s="33"/>
      <c r="K60" s="33"/>
      <c r="L60" s="33"/>
    </row>
    <row r="62" spans="1:12" ht="50" customHeight="1">
      <c r="B62" s="48" t="s">
        <v>52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</sheetData>
  <mergeCells count="1">
    <mergeCell ref="B62:L62"/>
  </mergeCells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Proposé">
      <formula>NOT(ISERROR(SEARCH("Proposé",N11)))</formula>
    </cfRule>
    <cfRule type="containsText" dxfId="12" priority="28" operator="containsText" text="Programmé">
      <formula>NOT(ISERROR(SEARCH("Programmé",N11)))</formula>
    </cfRule>
    <cfRule type="containsText" dxfId="11" priority="33" operator="containsText" text="En cours">
      <formula>NOT(ISERROR(SEARCH("En cours",N11)))</formula>
    </cfRule>
    <cfRule type="containsText" dxfId="10" priority="32" operator="containsText" text="Terminé">
      <formula>NOT(ISERROR(SEARCH("Terminé",N11)))</formula>
    </cfRule>
    <cfRule type="containsText" dxfId="9" priority="31" operator="containsText" text="En attente">
      <formula>NOT(ISERROR(SEARCH("En attente",N11)))</formula>
    </cfRule>
    <cfRule type="containsText" dxfId="8" priority="30" operator="containsText" text="En retard">
      <formula>NOT(ISERROR(SEARCH("En retard",N11)))</formula>
    </cfRule>
    <cfRule type="containsText" dxfId="7" priority="29" operator="containsText" text="Vérification requise">
      <formula>NOT(ISERROR(SEARCH("Vérification requise",N11)))</formula>
    </cfRule>
  </conditionalFormatting>
  <conditionalFormatting sqref="N30:N36">
    <cfRule type="containsText" dxfId="6" priority="16" operator="containsText" text="En cours">
      <formula>NOT(ISERROR(SEARCH("En cours",N30)))</formula>
    </cfRule>
    <cfRule type="containsText" dxfId="5" priority="11" operator="containsText" text="Programmé">
      <formula>NOT(ISERROR(SEARCH("Programmé",N30)))</formula>
    </cfRule>
    <cfRule type="containsText" dxfId="4" priority="12" operator="containsText" text="Vérification requise">
      <formula>NOT(ISERROR(SEARCH("Vérification requise",N30)))</formula>
    </cfRule>
    <cfRule type="containsText" dxfId="3" priority="13" operator="containsText" text="En retard">
      <formula>NOT(ISERROR(SEARCH("En retard",N30)))</formula>
    </cfRule>
    <cfRule type="containsText" dxfId="2" priority="14" operator="containsText" text="En attente">
      <formula>NOT(ISERROR(SEARCH("En attente",N30)))</formula>
    </cfRule>
    <cfRule type="containsText" dxfId="1" priority="15" operator="containsText" text="Terminé">
      <formula>NOT(ISERROR(SEARCH("Terminé",N30)))</formula>
    </cfRule>
    <cfRule type="containsText" dxfId="0" priority="17" operator="containsText" text="Proposé">
      <formula>NOT(ISERROR(SEARCH("Proposé",N30)))</formula>
    </cfRule>
  </conditionalFormatting>
  <dataValidations count="1">
    <dataValidation type="list" allowBlank="1" showInputMessage="1" showErrorMessage="1" sqref="F10:F23 C43:F43 G29:G42" xr:uid="{00000000-0002-0000-0100-000000000000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O101" sqref="O101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Rapport sur le statut du porte1</vt:lpstr>
      <vt:lpstr>Rapport sur le statut du porte2</vt:lpstr>
      <vt:lpstr>- Exclusion de responsabilité -</vt:lpstr>
      <vt:lpstr>'Rapport sur le statut du porte1'!Print_Area</vt:lpstr>
      <vt:lpstr>'Rapport sur le statut du porte2'!Print_Area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2023-08-31T22:33:54Z</dcterms:modified>
</cp:coreProperties>
</file>