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E3E00BA1-F393-7E41-8643-C1CBC813FC9E}" xr6:coauthVersionLast="47" xr6:coauthVersionMax="47" xr10:uidLastSave="{00000000-0000-0000-0000-000000000000}"/>
  <bookViews>
    <workbookView xWindow="4360" yWindow="500" windowWidth="20040" windowHeight="16260" xr2:uid="{00000000-000D-0000-FFFF-FFFF00000000}"/>
  </bookViews>
  <sheets>
    <sheet name="請求書" sheetId="1" r:id="rId1"/>
    <sheet name="顧客リスト" sheetId="3" r:id="rId2"/>
    <sheet name="製品リスト" sheetId="2" r:id="rId3"/>
    <sheet name="– 免責条項 –" sheetId="4" r:id="rId4"/>
  </sheets>
  <externalReferences>
    <externalReference r:id="rId5"/>
    <externalReference r:id="rId6"/>
    <externalReference r:id="rId7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Customer_Name">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invoice_produ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_xlnm.Print_Area" localSheetId="2">製品リスト!$B$1:$D$52</definedName>
    <definedName name="_xlnm.Print_Area" localSheetId="0">請求書!$B$3:$F$48</definedName>
    <definedName name="_xlnm.Print_Area" localSheetId="1">顧客リスト!$B$1:$G$54</definedName>
    <definedName name="products">#REF!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3">#REF!</definedName>
    <definedName name="valHighlight">'[3]Inventory List'!#REF!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B19" i="1"/>
  <c r="D19" i="1"/>
  <c r="F19" i="1"/>
  <c r="B20" i="1"/>
  <c r="D20" i="1"/>
  <c r="F20" i="1"/>
  <c r="B21" i="1"/>
  <c r="D21" i="1"/>
  <c r="F21" i="1"/>
  <c r="B22" i="1"/>
  <c r="D22" i="1"/>
  <c r="F22" i="1"/>
  <c r="B23" i="1"/>
  <c r="D23" i="1"/>
  <c r="F23" i="1"/>
  <c r="B24" i="1"/>
  <c r="D24" i="1"/>
  <c r="F24" i="1"/>
  <c r="B25" i="1"/>
  <c r="D25" i="1"/>
  <c r="F25" i="1"/>
  <c r="B26" i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F30" i="1"/>
  <c r="B31" i="1"/>
  <c r="D31" i="1"/>
  <c r="F31" i="1"/>
  <c r="B32" i="1"/>
  <c r="D32" i="1"/>
  <c r="F32" i="1"/>
  <c r="B33" i="1"/>
  <c r="D33" i="1"/>
  <c r="F33" i="1"/>
  <c r="B34" i="1"/>
  <c r="D34" i="1"/>
  <c r="F34" i="1"/>
  <c r="B35" i="1"/>
  <c r="D35" i="1"/>
  <c r="F35" i="1"/>
  <c r="B36" i="1"/>
  <c r="D36" i="1"/>
  <c r="F36" i="1"/>
  <c r="B37" i="1"/>
  <c r="D37" i="1"/>
  <c r="F37" i="1"/>
  <c r="B38" i="1"/>
  <c r="D38" i="1"/>
  <c r="F38" i="1"/>
  <c r="D18" i="1"/>
  <c r="F18" i="1"/>
  <c r="B18" i="1"/>
  <c r="F43" i="1"/>
  <c r="F46" i="1"/>
  <c r="F48" i="1"/>
  <c r="B15" i="1"/>
  <c r="B14" i="1"/>
  <c r="B13" i="1"/>
  <c r="B12" i="1"/>
</calcChain>
</file>

<file path=xl/sharedStrings.xml><?xml version="1.0" encoding="utf-8"?>
<sst xmlns="http://schemas.openxmlformats.org/spreadsheetml/2006/main" count="95" uniqueCount="77">
  <si>
    <t>010101A</t>
  </si>
  <si>
    <t>020202B</t>
  </si>
  <si>
    <t>040404D</t>
  </si>
  <si>
    <t>030303C</t>
  </si>
  <si>
    <t>050505E</t>
  </si>
  <si>
    <t>060606F</t>
  </si>
  <si>
    <t>070707G</t>
  </si>
  <si>
    <t>080808H</t>
  </si>
  <si>
    <t>589 Main Street</t>
  </si>
  <si>
    <t>590 Main Street</t>
  </si>
  <si>
    <t>591 Main Street</t>
  </si>
  <si>
    <t>592 Main Street</t>
  </si>
  <si>
    <t>593 Main Street</t>
  </si>
  <si>
    <t>594 Main Street</t>
  </si>
  <si>
    <t>595 Main Street</t>
  </si>
  <si>
    <t>596 Main Street</t>
  </si>
  <si>
    <t>888-555-0001</t>
  </si>
  <si>
    <t>888-555-0002</t>
  </si>
  <si>
    <t>888-555-0003</t>
  </si>
  <si>
    <t>888-555-0004</t>
  </si>
  <si>
    <t>888-555-0005</t>
  </si>
  <si>
    <t>888-555-0006</t>
  </si>
  <si>
    <t>888-555-0007</t>
  </si>
  <si>
    <t>888-555-0008</t>
  </si>
  <si>
    <t>00/00/0000</t>
  </si>
  <si>
    <r>
      <rPr>
        <b/>
        <sz val="22"/>
        <color theme="1" tint="0.34998626667073579"/>
        <rFont val="MS PGothic"/>
        <family val="2"/>
        <charset val="128"/>
      </rPr>
      <t>顧客データベース付き請求書テンプレート</t>
    </r>
  </si>
  <si>
    <r>
      <rPr>
        <sz val="12"/>
        <rFont val="MS PGothic"/>
        <family val="2"/>
        <charset val="128"/>
      </rPr>
      <t>ユーザーが次のタブで顧客リストと商品リストを完成させると、
以下の請求書の顧客情報、商品番号、単価が自動的に入力されます。</t>
    </r>
    <r>
      <rPr>
        <sz val="12"/>
        <rFont val="Century Gothic"/>
        <family val="2"/>
      </rPr>
      <t xml:space="preserve"> 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</si>
  <si>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</si>
  <si>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20"/>
        <color theme="0" tint="-0.499984740745262"/>
        <rFont val="MS PGothic"/>
        <family val="2"/>
        <charset val="128"/>
      </rPr>
      <t>請求書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</si>
  <si>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</si>
  <si>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請求日</t>
    </r>
  </si>
  <si>
    <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</si>
  <si>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請求書番号</t>
    </r>
  </si>
  <si>
    <r>
      <rPr>
        <sz val="12"/>
        <color theme="1"/>
        <rFont val="MS PGothic"/>
        <family val="2"/>
        <charset val="128"/>
      </rPr>
      <t>顧客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</si>
  <si>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</si>
  <si>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支払い送金期限</t>
    </r>
  </si>
  <si>
    <r>
      <rPr>
        <sz val="10"/>
        <color theme="1"/>
        <rFont val="MS PGothic"/>
        <family val="2"/>
        <charset val="128"/>
      </rPr>
      <t>商品番号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</si>
  <si>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製品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</si>
  <si>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</si>
  <si>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数量</t>
    </r>
  </si>
  <si>
    <r>
      <rPr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</si>
  <si>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小計</t>
    </r>
  </si>
  <si>
    <r>
      <rPr>
        <b/>
        <sz val="10"/>
        <color theme="1"/>
        <rFont val="MS PGothic"/>
        <family val="2"/>
        <charset val="128"/>
      </rPr>
      <t>割引額</t>
    </r>
  </si>
  <si>
    <r>
      <rPr>
        <b/>
        <sz val="10"/>
        <color theme="1"/>
        <rFont val="MS PGothic"/>
        <family val="2"/>
        <charset val="128"/>
      </rPr>
      <t>小計</t>
    </r>
    <r>
      <rPr>
        <b/>
        <sz val="10"/>
        <color theme="1"/>
        <rFont val="Century Gothic"/>
        <family val="2"/>
      </rPr>
      <t xml:space="preserve"> - </t>
    </r>
    <r>
      <rPr>
        <b/>
        <sz val="10"/>
        <color theme="1"/>
        <rFont val="MS PGothic"/>
        <family val="2"/>
        <charset val="128"/>
      </rPr>
      <t>割引</t>
    </r>
  </si>
  <si>
    <r>
      <rPr>
        <b/>
        <sz val="10"/>
        <color theme="1"/>
        <rFont val="MS PGothic"/>
        <family val="2"/>
        <charset val="128"/>
      </rPr>
      <t>税率</t>
    </r>
    <r>
      <rPr>
        <b/>
        <sz val="10"/>
        <color theme="1"/>
        <rFont val="Century Gothic"/>
        <family val="2"/>
      </rPr>
      <t xml:space="preserve"> %</t>
    </r>
  </si>
  <si>
    <r>
      <rPr>
        <b/>
        <sz val="10"/>
        <color theme="1"/>
        <rFont val="MS PGothic"/>
        <family val="2"/>
        <charset val="128"/>
      </rPr>
      <t>税金合計</t>
    </r>
  </si>
  <si>
    <r>
      <rPr>
        <b/>
        <sz val="10"/>
        <color theme="1"/>
        <rFont val="MS PGothic"/>
        <family val="2"/>
        <charset val="128"/>
      </rPr>
      <t>正味支払額</t>
    </r>
  </si>
  <si>
    <r>
      <rPr>
        <b/>
        <sz val="22"/>
        <color theme="1" tint="0.34998626667073579"/>
        <rFont val="MS PGothic"/>
        <family val="2"/>
        <charset val="128"/>
      </rPr>
      <t>顧客リスト</t>
    </r>
  </si>
  <si>
    <r>
      <rPr>
        <sz val="12"/>
        <color theme="1"/>
        <rFont val="MS PGothic"/>
        <family val="2"/>
        <charset val="128"/>
      </rPr>
      <t>名前</t>
    </r>
  </si>
  <si>
    <r>
      <rPr>
        <sz val="12"/>
        <color theme="1"/>
        <rFont val="MS PGothic"/>
        <family val="2"/>
        <charset val="128"/>
      </rPr>
      <t>顧客</t>
    </r>
    <r>
      <rPr>
        <sz val="12"/>
        <color theme="1"/>
        <rFont val="Century Gothic"/>
        <family val="2"/>
      </rPr>
      <t xml:space="preserve"> ID</t>
    </r>
  </si>
  <si>
    <r>
      <rPr>
        <sz val="12"/>
        <color theme="1"/>
        <rFont val="MS PGothic"/>
        <family val="2"/>
        <charset val="128"/>
      </rPr>
      <t>番地</t>
    </r>
  </si>
  <si>
    <r>
      <rPr>
        <sz val="12"/>
        <color theme="1"/>
        <rFont val="MS PGothic"/>
        <family val="2"/>
        <charset val="128"/>
      </rPr>
      <t>市区町村、都道府県、郵便番号</t>
    </r>
  </si>
  <si>
    <r>
      <rPr>
        <sz val="12"/>
        <color theme="1"/>
        <rFont val="MS PGothic"/>
        <family val="2"/>
        <charset val="128"/>
      </rPr>
      <t>電話番号</t>
    </r>
  </si>
  <si>
    <r>
      <rPr>
        <sz val="12"/>
        <color theme="1"/>
        <rFont val="MS PGothic"/>
        <family val="2"/>
        <charset val="128"/>
      </rPr>
      <t>メール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アドレス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</si>
  <si>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2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</si>
  <si>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3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</si>
  <si>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4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</si>
  <si>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5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</si>
  <si>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6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</si>
  <si>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7</t>
    </r>
  </si>
  <si>
    <r>
      <rPr>
        <sz val="12"/>
        <color theme="1"/>
        <rFont val="MS PGothic"/>
        <family val="2"/>
        <charset val="128"/>
      </rPr>
      <t>顧客名</t>
    </r>
    <r>
      <rPr>
        <sz val="12"/>
        <color theme="1"/>
        <rFont val="Century Gothic"/>
        <family val="2"/>
      </rPr>
      <t xml:space="preserve"> 8</t>
    </r>
  </si>
  <si>
    <r>
      <rPr>
        <b/>
        <sz val="22"/>
        <color theme="1" tint="0.34998626667073579"/>
        <rFont val="MS PGothic"/>
        <family val="2"/>
        <charset val="128"/>
      </rPr>
      <t>製品リスト</t>
    </r>
  </si>
  <si>
    <r>
      <rPr>
        <sz val="12"/>
        <color theme="1"/>
        <rFont val="MS PGothic"/>
        <family val="2"/>
        <charset val="128"/>
      </rPr>
      <t>製品</t>
    </r>
  </si>
  <si>
    <r>
      <rPr>
        <sz val="12"/>
        <color theme="1"/>
        <rFont val="MS PGothic"/>
        <family val="2"/>
        <charset val="128"/>
      </rPr>
      <t>単価</t>
    </r>
  </si>
  <si>
    <r>
      <rPr>
        <sz val="12"/>
        <color theme="1"/>
        <rFont val="MS PGothic"/>
        <family val="2"/>
        <charset val="128"/>
      </rPr>
      <t>商品番号</t>
    </r>
    <r>
      <rPr>
        <sz val="12"/>
        <color theme="1"/>
        <rFont val="Century Gothic"/>
        <family val="2"/>
      </rPr>
      <t xml:space="preserve"> 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</si>
  <si>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101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</si>
  <si>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102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</si>
  <si>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103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</si>
  <si>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104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</si>
  <si>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105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</si>
  <si>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106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</si>
  <si>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107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</si>
  <si>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108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</si>
  <si>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109 </t>
    </r>
    <r>
      <rPr>
        <sz val="12"/>
        <color theme="1"/>
        <rFont val="MS PGothic"/>
        <family val="2"/>
        <charset val="128"/>
      </rPr>
      <t>名</t>
    </r>
  </si>
  <si>
    <r>
      <rPr>
        <sz val="12"/>
        <color theme="1"/>
        <rFont val="MS PGothic"/>
        <family val="2"/>
        <charset val="128"/>
      </rPr>
      <t>製品</t>
    </r>
    <r>
      <rPr>
        <sz val="12"/>
        <color theme="1"/>
        <rFont val="Century Gothic"/>
        <family val="2"/>
      </rPr>
      <t xml:space="preserve"> 110 </t>
    </r>
    <r>
      <rPr>
        <sz val="12"/>
        <color theme="1"/>
        <rFont val="MS PGothic"/>
        <family val="2"/>
        <charset val="128"/>
      </rPr>
      <t>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</si>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</sst>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20"/>
      <color theme="0" tint="-0.499984740745262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20"/>
      <color theme="0" tint="-0.499984740745262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color theme="1" tint="0.249977111117893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2"/>
    <xf numFmtId="0" fontId="2" fillId="0" borderId="1" xfId="2" applyFont="1" applyBorder="1" applyAlignment="1">
      <alignment horizontal="left" vertical="center" wrapText="1" indent="2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7" fillId="0" borderId="0" xfId="0" applyFont="1"/>
    <xf numFmtId="0" fontId="1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23" fillId="0" borderId="0" xfId="0" applyFont="1"/>
    <xf numFmtId="0" fontId="23" fillId="0" borderId="6" xfId="0" applyFont="1" applyBorder="1" applyAlignment="1">
      <alignment vertical="top"/>
    </xf>
    <xf numFmtId="0" fontId="18" fillId="0" borderId="6" xfId="0" applyFont="1" applyBorder="1" applyAlignment="1">
      <alignment vertical="top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8" borderId="12" xfId="0" applyFont="1" applyFill="1" applyBorder="1" applyAlignment="1">
      <alignment horizontal="left" vertical="center" indent="1"/>
    </xf>
    <xf numFmtId="0" fontId="22" fillId="8" borderId="13" xfId="0" applyFont="1" applyFill="1" applyBorder="1" applyAlignment="1">
      <alignment horizontal="left" vertical="center" indent="1"/>
    </xf>
    <xf numFmtId="0" fontId="22" fillId="8" borderId="13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left" vertical="center" indent="1"/>
    </xf>
    <xf numFmtId="0" fontId="22" fillId="0" borderId="2" xfId="0" applyFont="1" applyBorder="1" applyAlignment="1">
      <alignment horizontal="left" vertical="center" wrapText="1" indent="1"/>
    </xf>
    <xf numFmtId="164" fontId="22" fillId="4" borderId="2" xfId="1" applyNumberFormat="1" applyFont="1" applyFill="1" applyBorder="1" applyAlignment="1">
      <alignment horizontal="right" vertical="center" indent="1"/>
    </xf>
    <xf numFmtId="0" fontId="22" fillId="0" borderId="2" xfId="0" applyFont="1" applyBorder="1" applyAlignment="1">
      <alignment horizontal="center" vertical="center"/>
    </xf>
    <xf numFmtId="44" fontId="22" fillId="5" borderId="15" xfId="1" applyFont="1" applyFill="1" applyBorder="1" applyAlignment="1">
      <alignment horizontal="center" vertical="center"/>
    </xf>
    <xf numFmtId="0" fontId="22" fillId="0" borderId="0" xfId="0" applyFont="1"/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 vertical="center" indent="1"/>
    </xf>
    <xf numFmtId="44" fontId="22" fillId="5" borderId="3" xfId="1" applyFont="1" applyFill="1" applyBorder="1" applyAlignment="1">
      <alignment vertical="center"/>
    </xf>
    <xf numFmtId="44" fontId="22" fillId="0" borderId="2" xfId="1" applyFont="1" applyBorder="1" applyAlignment="1">
      <alignment horizontal="left" vertical="center"/>
    </xf>
    <xf numFmtId="44" fontId="22" fillId="5" borderId="3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22" fillId="0" borderId="2" xfId="0" applyNumberFormat="1" applyFont="1" applyBorder="1" applyAlignment="1">
      <alignment horizontal="right" vertical="center" indent="1"/>
    </xf>
    <xf numFmtId="44" fontId="25" fillId="8" borderId="3" xfId="1" applyFont="1" applyFill="1" applyBorder="1" applyAlignment="1">
      <alignment vertical="center"/>
    </xf>
    <xf numFmtId="0" fontId="23" fillId="7" borderId="3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3" fillId="8" borderId="10" xfId="0" applyFont="1" applyFill="1" applyBorder="1" applyAlignment="1">
      <alignment horizontal="left" vertical="center" indent="1"/>
    </xf>
    <xf numFmtId="0" fontId="23" fillId="8" borderId="9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164" fontId="23" fillId="0" borderId="14" xfId="0" applyNumberFormat="1" applyFont="1" applyBorder="1" applyAlignment="1">
      <alignment horizontal="right" vertical="center" indent="1"/>
    </xf>
    <xf numFmtId="0" fontId="23" fillId="0" borderId="14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164" fontId="23" fillId="0" borderId="15" xfId="0" applyNumberFormat="1" applyFont="1" applyBorder="1" applyAlignment="1">
      <alignment horizontal="right" vertical="center" indent="1"/>
    </xf>
    <xf numFmtId="0" fontId="23" fillId="0" borderId="15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left" vertical="center" indent="1"/>
    </xf>
    <xf numFmtId="164" fontId="23" fillId="0" borderId="7" xfId="0" applyNumberFormat="1" applyFont="1" applyBorder="1" applyAlignment="1">
      <alignment horizontal="right" vertical="center" indent="1"/>
    </xf>
    <xf numFmtId="0" fontId="23" fillId="0" borderId="7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8" fillId="4" borderId="4" xfId="0" applyNumberFormat="1" applyFont="1" applyFill="1" applyBorder="1" applyAlignment="1">
      <alignment horizontal="center" vertical="center"/>
    </xf>
    <xf numFmtId="165" fontId="18" fillId="4" borderId="5" xfId="0" applyNumberFormat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165" fontId="18" fillId="6" borderId="2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7" fillId="3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18E88AF-213F-374D-A928-17F0F33C08C6}"/>
  </cellStyles>
  <dxfs count="32">
    <dxf>
      <numFmt numFmtId="166" formatCode=";;;"/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164" formatCode="&quot;$&quot;#,##0.00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164" formatCode="&quot;$&quot;#,##0.00"/>
      <alignment horizontal="righ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</dxf>
    <dxf>
      <border>
        <bottom style="medium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border>
        <bottom style="medium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rgb="FFF7F9FB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rgb="FFF7F9FB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rgb="FFEAEEF3"/>
        </patternFill>
      </fill>
    </dxf>
  </dxfs>
  <tableStyles count="2" defaultTableStyle="TableStyleMedium2" defaultPivotStyle="PivotStyleLight16">
    <tableStyle name="Table Style 1" pivot="0" count="1" xr9:uid="{C8ADA066-CAD1-594B-8042-A9CE776DD187}">
      <tableStyleElement type="secondRowStripe" dxfId="31"/>
    </tableStyle>
    <tableStyle name="Table Style 2" pivot="0" count="2" xr9:uid="{17FC4438-2AF3-434D-8A34-6346BD3800C7}">
      <tableStyleElement type="firstRowStripe" dxfId="30"/>
      <tableStyleElement type="secondRowStripe" dxfId="29"/>
    </tableStyle>
  </tableStyles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12&amp;utm_language=JP&amp;utm_source=template-excel&amp;utm_medium=content&amp;utm_campaign=ic-Invoice+with+Customer+Database-excel-77912-jp&amp;lpa=ic+Invoice+with+Customer+Database+excel+7791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292100</xdr:colOff>
      <xdr:row>0</xdr:row>
      <xdr:rowOff>76200</xdr:rowOff>
    </xdr:from>
    <xdr:to>
      <xdr:col>13</xdr:col>
      <xdr:colOff>25400</xdr:colOff>
      <xdr:row>0</xdr:row>
      <xdr:rowOff>486637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BA131-597F-A3FC-F761-5015E0EC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1000" y="76200"/>
          <a:ext cx="3098800" cy="410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aily-Sales-Report-Template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ales Report"/>
      <sheetName val="Inventory List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7:F38" totalsRowShown="0" headerRowDxfId="28" dataDxfId="26" headerRowBorderDxfId="27" tableBorderDxfId="25" totalsRowBorderDxfId="24">
  <tableColumns count="5">
    <tableColumn id="1" xr3:uid="{00000000-0010-0000-0000-000001000000}" name="商品番号 " dataDxfId="23">
      <calculatedColumnFormula>IFERROR(VLOOKUP(C18,product_database[],3,FALSE),"")</calculatedColumnFormula>
    </tableColumn>
    <tableColumn id="2" xr3:uid="{00000000-0010-0000-0000-000002000000}" name="製品" dataDxfId="22"/>
    <tableColumn id="3" xr3:uid="{00000000-0010-0000-0000-000003000000}" name="単価" dataDxfId="21">
      <calculatedColumnFormula>IFERROR(VLOOKUP(C18,product_database[],2,FALSE),"")</calculatedColumnFormula>
    </tableColumn>
    <tableColumn id="4" xr3:uid="{00000000-0010-0000-0000-000004000000}" name="数量" dataDxfId="20"/>
    <tableColumn id="5" xr3:uid="{00000000-0010-0000-0000-000005000000}" name="合計" dataDxfId="19">
      <calculatedColumnFormula>IFERROR(E18*D18,"")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B2:G54" totalsRowShown="0" headerRowDxfId="18" dataDxfId="16" headerRowBorderDxfId="17">
  <tableColumns count="6">
    <tableColumn id="1" xr3:uid="{00000000-0010-0000-0100-000001000000}" name="名前" dataDxfId="15"/>
    <tableColumn id="6" xr3:uid="{40BD4511-BE06-244F-9F2B-457A67C07ED1}" name="顧客 ID" dataDxfId="14"/>
    <tableColumn id="2" xr3:uid="{00000000-0010-0000-0100-000002000000}" name="番地" dataDxfId="13"/>
    <tableColumn id="7" xr3:uid="{70FB260F-C967-1E4A-A0E3-D0BC0A11DE86}" name="市区町村、都道府県、郵便番号" dataDxfId="12"/>
    <tableColumn id="3" xr3:uid="{00000000-0010-0000-0100-000003000000}" name="電話番号" dataDxfId="11"/>
    <tableColumn id="4" xr3:uid="{00000000-0010-0000-0100-000004000000}" name="メール アドレス" dataDxfId="10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roduct_database" displayName="product_database" ref="B2:D52" totalsRowShown="0" headerRowDxfId="9" dataDxfId="7" headerRowBorderDxfId="8" tableBorderDxfId="6" totalsRowBorderDxfId="5">
  <tableColumns count="3">
    <tableColumn id="2" xr3:uid="{00000000-0010-0000-0200-000002000000}" name="製品" dataDxfId="4"/>
    <tableColumn id="3" xr3:uid="{00000000-0010-0000-0200-000003000000}" name="単価" dataDxfId="3"/>
    <tableColumn id="1" xr3:uid="{00000000-0010-0000-0200-000001000000}" name="商品番号 " dataDxfId="2">
      <calculatedColumnFormula>ROW()-2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912&amp;utm_language=JP&amp;utm_source=template-excel&amp;utm_medium=content&amp;utm_campaign=ic-Invoice+with+Customer+Database-excel-77912-jp&amp;lpa=ic+Invoice+with+Customer+Database+excel+77912+jp" TargetMode="External"/><Relationship Id="rId1" Type="http://schemas.openxmlformats.org/officeDocument/2006/relationships/hyperlink" Target="http://bit.ly/2M0r1EZ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A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7" customWidth="1"/>
    <col min="2" max="2" width="10.83203125" style="7" customWidth="1"/>
    <col min="3" max="3" width="45.83203125" style="7" customWidth="1"/>
    <col min="4" max="4" width="14.83203125" style="7" customWidth="1"/>
    <col min="5" max="5" width="10.83203125" style="7" customWidth="1"/>
    <col min="6" max="6" width="14.5" style="7" bestFit="1" customWidth="1"/>
    <col min="7" max="16384" width="8.83203125" style="7"/>
  </cols>
  <sheetData>
    <row r="1" spans="1:235" s="6" customFormat="1" ht="42" customHeight="1">
      <c r="A1" s="3"/>
      <c r="B1" s="4" t="s">
        <v>25</v>
      </c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</row>
    <row r="2" spans="1:235" s="5" customFormat="1" ht="50" customHeight="1">
      <c r="B2" s="47" t="s">
        <v>26</v>
      </c>
      <c r="C2" s="47"/>
      <c r="D2" s="47"/>
      <c r="E2" s="47"/>
      <c r="F2" s="47"/>
    </row>
    <row r="3" spans="1:235" ht="72" customHeight="1">
      <c r="B3" s="51" t="s">
        <v>27</v>
      </c>
      <c r="C3" s="51"/>
      <c r="D3" s="51"/>
      <c r="E3" s="50" t="s">
        <v>28</v>
      </c>
      <c r="F3" s="50"/>
    </row>
    <row r="4" spans="1:235" ht="20" customHeight="1">
      <c r="B4" s="48" t="s">
        <v>29</v>
      </c>
      <c r="C4" s="48"/>
      <c r="D4" s="8"/>
      <c r="E4" s="52" t="s">
        <v>30</v>
      </c>
      <c r="F4" s="52"/>
    </row>
    <row r="5" spans="1:235" ht="35" customHeight="1" thickBot="1">
      <c r="B5" s="49" t="s">
        <v>31</v>
      </c>
      <c r="C5" s="49"/>
      <c r="D5" s="8"/>
      <c r="E5" s="54" t="s">
        <v>24</v>
      </c>
      <c r="F5" s="55"/>
    </row>
    <row r="6" spans="1:235" ht="18" customHeight="1">
      <c r="B6" s="49"/>
      <c r="C6" s="49"/>
      <c r="D6" s="8"/>
      <c r="E6" s="53" t="s">
        <v>32</v>
      </c>
      <c r="F6" s="53"/>
    </row>
    <row r="7" spans="1:235" ht="35" customHeight="1" thickBot="1">
      <c r="B7" s="49"/>
      <c r="C7" s="49"/>
      <c r="D7" s="8"/>
      <c r="E7" s="56"/>
      <c r="F7" s="56"/>
    </row>
    <row r="8" spans="1:235" ht="10" customHeight="1">
      <c r="B8" s="9"/>
      <c r="C8" s="9"/>
      <c r="D8" s="9"/>
      <c r="E8" s="9"/>
      <c r="F8" s="9"/>
    </row>
    <row r="9" spans="1:235" ht="20" customHeight="1">
      <c r="B9" s="10" t="s">
        <v>33</v>
      </c>
      <c r="C9" s="11"/>
      <c r="D9" s="12"/>
    </row>
    <row r="10" spans="1:235" ht="10" customHeight="1">
      <c r="B10" s="13"/>
      <c r="C10" s="13"/>
      <c r="D10" s="9"/>
      <c r="E10" s="9"/>
      <c r="F10" s="9"/>
    </row>
    <row r="11" spans="1:235" ht="20" customHeight="1">
      <c r="B11" s="59" t="s">
        <v>34</v>
      </c>
      <c r="C11" s="59"/>
      <c r="D11" s="14"/>
    </row>
    <row r="12" spans="1:235" ht="18" customHeight="1">
      <c r="B12" s="60" t="str">
        <f>VLOOKUP(B11,顧客リスト!B3:G54,3,FALSE)</f>
        <v>589 Main Street</v>
      </c>
      <c r="C12" s="60"/>
      <c r="D12" s="14"/>
    </row>
    <row r="13" spans="1:235" ht="18" customHeight="1">
      <c r="B13" s="60" t="str">
        <f>VLOOKUP(B11,顧客リスト!B3:G54,4,FALSE)</f>
        <v>市区町村、都道府県、郵便番号</v>
      </c>
      <c r="C13" s="60"/>
      <c r="D13" s="14"/>
      <c r="E13" s="53" t="s">
        <v>35</v>
      </c>
      <c r="F13" s="53"/>
    </row>
    <row r="14" spans="1:235" ht="18" customHeight="1">
      <c r="B14" s="60" t="str">
        <f>VLOOKUP(B11,顧客リスト!B3:G54,5,FALSE)</f>
        <v>888-555-0001</v>
      </c>
      <c r="C14" s="60"/>
      <c r="D14" s="14"/>
      <c r="E14" s="57" t="s">
        <v>24</v>
      </c>
      <c r="F14" s="57"/>
    </row>
    <row r="15" spans="1:235" ht="18" customHeight="1" thickBot="1">
      <c r="B15" s="60" t="str">
        <f>VLOOKUP(B11,顧客リスト!B3:G54,6,FALSE)</f>
        <v>メール アドレス</v>
      </c>
      <c r="C15" s="60"/>
      <c r="D15" s="14"/>
      <c r="E15" s="58"/>
      <c r="F15" s="58"/>
    </row>
    <row r="16" spans="1:235" ht="10" customHeight="1">
      <c r="B16" s="13"/>
      <c r="C16" s="13"/>
      <c r="D16" s="9"/>
      <c r="E16" s="9"/>
      <c r="F16" s="9"/>
    </row>
    <row r="17" spans="2:6" ht="18" customHeight="1">
      <c r="B17" s="15" t="s">
        <v>36</v>
      </c>
      <c r="C17" s="16" t="s">
        <v>37</v>
      </c>
      <c r="D17" s="17" t="s">
        <v>38</v>
      </c>
      <c r="E17" s="17" t="s">
        <v>39</v>
      </c>
      <c r="F17" s="18" t="s">
        <v>40</v>
      </c>
    </row>
    <row r="18" spans="2:6" ht="18" customHeight="1">
      <c r="B18" s="19" t="str">
        <f>IFERROR(VLOOKUP(C18,product_database[],3,FALSE),"")</f>
        <v/>
      </c>
      <c r="C18" s="20"/>
      <c r="D18" s="21" t="str">
        <f>IFERROR(VLOOKUP(C18,product_database[],2,FALSE),"")</f>
        <v/>
      </c>
      <c r="E18" s="22"/>
      <c r="F18" s="23" t="str">
        <f>IFERROR(E18*D18,"")</f>
        <v/>
      </c>
    </row>
    <row r="19" spans="2:6" ht="18" customHeight="1">
      <c r="B19" s="19" t="str">
        <f>IFERROR(VLOOKUP(C19,product_database[],3,FALSE),"")</f>
        <v/>
      </c>
      <c r="C19" s="20"/>
      <c r="D19" s="21" t="str">
        <f>IFERROR(VLOOKUP(C19,product_database[],2,FALSE),"")</f>
        <v/>
      </c>
      <c r="E19" s="22"/>
      <c r="F19" s="23" t="str">
        <f t="shared" ref="F19:F38" si="0">IFERROR(E19*D19,"")</f>
        <v/>
      </c>
    </row>
    <row r="20" spans="2:6" ht="18" customHeight="1">
      <c r="B20" s="19" t="str">
        <f>IFERROR(VLOOKUP(C20,product_database[],3,FALSE),"")</f>
        <v/>
      </c>
      <c r="C20" s="20"/>
      <c r="D20" s="21" t="str">
        <f>IFERROR(VLOOKUP(C20,product_database[],2,FALSE),"")</f>
        <v/>
      </c>
      <c r="E20" s="22"/>
      <c r="F20" s="23" t="str">
        <f t="shared" si="0"/>
        <v/>
      </c>
    </row>
    <row r="21" spans="2:6" ht="18" customHeight="1">
      <c r="B21" s="19" t="str">
        <f>IFERROR(VLOOKUP(C21,product_database[],3,FALSE),"")</f>
        <v/>
      </c>
      <c r="C21" s="20"/>
      <c r="D21" s="21" t="str">
        <f>IFERROR(VLOOKUP(C21,product_database[],2,FALSE),"")</f>
        <v/>
      </c>
      <c r="E21" s="22"/>
      <c r="F21" s="23" t="str">
        <f t="shared" si="0"/>
        <v/>
      </c>
    </row>
    <row r="22" spans="2:6" ht="18" customHeight="1">
      <c r="B22" s="19" t="str">
        <f>IFERROR(VLOOKUP(C22,product_database[],3,FALSE),"")</f>
        <v/>
      </c>
      <c r="C22" s="20"/>
      <c r="D22" s="21" t="str">
        <f>IFERROR(VLOOKUP(C22,product_database[],2,FALSE),"")</f>
        <v/>
      </c>
      <c r="E22" s="22"/>
      <c r="F22" s="23" t="str">
        <f t="shared" si="0"/>
        <v/>
      </c>
    </row>
    <row r="23" spans="2:6" ht="18" customHeight="1">
      <c r="B23" s="19" t="str">
        <f>IFERROR(VLOOKUP(C23,product_database[],3,FALSE),"")</f>
        <v/>
      </c>
      <c r="C23" s="20"/>
      <c r="D23" s="21" t="str">
        <f>IFERROR(VLOOKUP(C23,product_database[],2,FALSE),"")</f>
        <v/>
      </c>
      <c r="E23" s="22"/>
      <c r="F23" s="23" t="str">
        <f t="shared" si="0"/>
        <v/>
      </c>
    </row>
    <row r="24" spans="2:6" ht="18" customHeight="1">
      <c r="B24" s="19" t="str">
        <f>IFERROR(VLOOKUP(C24,product_database[],3,FALSE),"")</f>
        <v/>
      </c>
      <c r="C24" s="20"/>
      <c r="D24" s="21" t="str">
        <f>IFERROR(VLOOKUP(C24,product_database[],2,FALSE),"")</f>
        <v/>
      </c>
      <c r="E24" s="22"/>
      <c r="F24" s="23" t="str">
        <f t="shared" si="0"/>
        <v/>
      </c>
    </row>
    <row r="25" spans="2:6" ht="18" customHeight="1">
      <c r="B25" s="19" t="str">
        <f>IFERROR(VLOOKUP(C25,product_database[],3,FALSE),"")</f>
        <v/>
      </c>
      <c r="C25" s="20"/>
      <c r="D25" s="21" t="str">
        <f>IFERROR(VLOOKUP(C25,product_database[],2,FALSE),"")</f>
        <v/>
      </c>
      <c r="E25" s="22"/>
      <c r="F25" s="23" t="str">
        <f t="shared" si="0"/>
        <v/>
      </c>
    </row>
    <row r="26" spans="2:6" ht="18" customHeight="1">
      <c r="B26" s="19" t="str">
        <f>IFERROR(VLOOKUP(C26,product_database[],3,FALSE),"")</f>
        <v/>
      </c>
      <c r="C26" s="20"/>
      <c r="D26" s="21" t="str">
        <f>IFERROR(VLOOKUP(C26,product_database[],2,FALSE),"")</f>
        <v/>
      </c>
      <c r="E26" s="22"/>
      <c r="F26" s="23" t="str">
        <f t="shared" si="0"/>
        <v/>
      </c>
    </row>
    <row r="27" spans="2:6" ht="18" customHeight="1">
      <c r="B27" s="19" t="str">
        <f>IFERROR(VLOOKUP(C27,product_database[],3,FALSE),"")</f>
        <v/>
      </c>
      <c r="C27" s="20"/>
      <c r="D27" s="21" t="str">
        <f>IFERROR(VLOOKUP(C27,product_database[],2,FALSE),"")</f>
        <v/>
      </c>
      <c r="E27" s="22"/>
      <c r="F27" s="23" t="str">
        <f t="shared" si="0"/>
        <v/>
      </c>
    </row>
    <row r="28" spans="2:6" ht="18" customHeight="1">
      <c r="B28" s="19" t="str">
        <f>IFERROR(VLOOKUP(C28,product_database[],3,FALSE),"")</f>
        <v/>
      </c>
      <c r="C28" s="20"/>
      <c r="D28" s="21" t="str">
        <f>IFERROR(VLOOKUP(C28,product_database[],2,FALSE),"")</f>
        <v/>
      </c>
      <c r="E28" s="22"/>
      <c r="F28" s="23" t="str">
        <f t="shared" si="0"/>
        <v/>
      </c>
    </row>
    <row r="29" spans="2:6" ht="18" customHeight="1">
      <c r="B29" s="19" t="str">
        <f>IFERROR(VLOOKUP(C29,product_database[],3,FALSE),"")</f>
        <v/>
      </c>
      <c r="C29" s="20"/>
      <c r="D29" s="21" t="str">
        <f>IFERROR(VLOOKUP(C29,product_database[],2,FALSE),"")</f>
        <v/>
      </c>
      <c r="E29" s="22"/>
      <c r="F29" s="23" t="str">
        <f t="shared" si="0"/>
        <v/>
      </c>
    </row>
    <row r="30" spans="2:6" ht="18" customHeight="1">
      <c r="B30" s="19" t="str">
        <f>IFERROR(VLOOKUP(C30,product_database[],3,FALSE),"")</f>
        <v/>
      </c>
      <c r="C30" s="20"/>
      <c r="D30" s="21" t="str">
        <f>IFERROR(VLOOKUP(C30,product_database[],2,FALSE),"")</f>
        <v/>
      </c>
      <c r="E30" s="22"/>
      <c r="F30" s="23" t="str">
        <f t="shared" si="0"/>
        <v/>
      </c>
    </row>
    <row r="31" spans="2:6" ht="18" customHeight="1">
      <c r="B31" s="19" t="str">
        <f>IFERROR(VLOOKUP(C31,product_database[],3,FALSE),"")</f>
        <v/>
      </c>
      <c r="C31" s="20"/>
      <c r="D31" s="21" t="str">
        <f>IFERROR(VLOOKUP(C31,product_database[],2,FALSE),"")</f>
        <v/>
      </c>
      <c r="E31" s="22"/>
      <c r="F31" s="23" t="str">
        <f t="shared" si="0"/>
        <v/>
      </c>
    </row>
    <row r="32" spans="2:6" ht="18" customHeight="1">
      <c r="B32" s="19" t="str">
        <f>IFERROR(VLOOKUP(C32,product_database[],3,FALSE),"")</f>
        <v/>
      </c>
      <c r="C32" s="20"/>
      <c r="D32" s="21" t="str">
        <f>IFERROR(VLOOKUP(C32,product_database[],2,FALSE),"")</f>
        <v/>
      </c>
      <c r="E32" s="22"/>
      <c r="F32" s="23" t="str">
        <f t="shared" si="0"/>
        <v/>
      </c>
    </row>
    <row r="33" spans="2:6" ht="18" customHeight="1">
      <c r="B33" s="19" t="str">
        <f>IFERROR(VLOOKUP(C33,product_database[],3,FALSE),"")</f>
        <v/>
      </c>
      <c r="C33" s="20"/>
      <c r="D33" s="21" t="str">
        <f>IFERROR(VLOOKUP(C33,product_database[],2,FALSE),"")</f>
        <v/>
      </c>
      <c r="E33" s="22"/>
      <c r="F33" s="23" t="str">
        <f t="shared" si="0"/>
        <v/>
      </c>
    </row>
    <row r="34" spans="2:6" ht="18" customHeight="1">
      <c r="B34" s="19" t="str">
        <f>IFERROR(VLOOKUP(C34,product_database[],3,FALSE),"")</f>
        <v/>
      </c>
      <c r="C34" s="20"/>
      <c r="D34" s="21" t="str">
        <f>IFERROR(VLOOKUP(C34,product_database[],2,FALSE),"")</f>
        <v/>
      </c>
      <c r="E34" s="22"/>
      <c r="F34" s="23" t="str">
        <f t="shared" si="0"/>
        <v/>
      </c>
    </row>
    <row r="35" spans="2:6" ht="18" customHeight="1">
      <c r="B35" s="19" t="str">
        <f>IFERROR(VLOOKUP(C35,product_database[],3,FALSE),"")</f>
        <v/>
      </c>
      <c r="C35" s="20"/>
      <c r="D35" s="21" t="str">
        <f>IFERROR(VLOOKUP(C35,product_database[],2,FALSE),"")</f>
        <v/>
      </c>
      <c r="E35" s="22"/>
      <c r="F35" s="23" t="str">
        <f t="shared" si="0"/>
        <v/>
      </c>
    </row>
    <row r="36" spans="2:6" ht="18" customHeight="1">
      <c r="B36" s="19" t="str">
        <f>IFERROR(VLOOKUP(C36,product_database[],3,FALSE),"")</f>
        <v/>
      </c>
      <c r="C36" s="20"/>
      <c r="D36" s="21" t="str">
        <f>IFERROR(VLOOKUP(C36,product_database[],2,FALSE),"")</f>
        <v/>
      </c>
      <c r="E36" s="22"/>
      <c r="F36" s="23" t="str">
        <f t="shared" si="0"/>
        <v/>
      </c>
    </row>
    <row r="37" spans="2:6" ht="18" customHeight="1">
      <c r="B37" s="19" t="str">
        <f>IFERROR(VLOOKUP(C37,product_database[],3,FALSE),"")</f>
        <v/>
      </c>
      <c r="C37" s="20"/>
      <c r="D37" s="21" t="str">
        <f>IFERROR(VLOOKUP(C37,product_database[],2,FALSE),"")</f>
        <v/>
      </c>
      <c r="E37" s="22"/>
      <c r="F37" s="23" t="str">
        <f t="shared" si="0"/>
        <v/>
      </c>
    </row>
    <row r="38" spans="2:6" ht="18" customHeight="1">
      <c r="B38" s="19" t="str">
        <f>IFERROR(VLOOKUP(C38,product_database[],3,FALSE),"")</f>
        <v/>
      </c>
      <c r="C38" s="20"/>
      <c r="D38" s="21" t="str">
        <f>IFERROR(VLOOKUP(C38,product_database[],2,FALSE),"")</f>
        <v/>
      </c>
      <c r="E38" s="22"/>
      <c r="F38" s="23" t="str">
        <f t="shared" si="0"/>
        <v/>
      </c>
    </row>
    <row r="39" spans="2:6" ht="10" customHeight="1">
      <c r="B39" s="24"/>
      <c r="C39" s="24"/>
      <c r="D39" s="24"/>
      <c r="E39" s="25"/>
      <c r="F39" s="24"/>
    </row>
    <row r="40" spans="2:6" ht="25" customHeight="1" thickBot="1">
      <c r="B40" s="14"/>
      <c r="C40" s="14"/>
      <c r="D40" s="14"/>
      <c r="E40" s="26" t="s">
        <v>41</v>
      </c>
      <c r="F40" s="27">
        <f>SUM($F$18:$F$38)</f>
        <v>0</v>
      </c>
    </row>
    <row r="41" spans="2:6" ht="10" customHeight="1">
      <c r="B41" s="24"/>
      <c r="C41" s="24"/>
      <c r="D41" s="24"/>
      <c r="E41" s="25"/>
      <c r="F41" s="24"/>
    </row>
    <row r="42" spans="2:6" ht="25" customHeight="1">
      <c r="B42" s="14"/>
      <c r="C42" s="14"/>
      <c r="D42" s="14"/>
      <c r="E42" s="26" t="s">
        <v>42</v>
      </c>
      <c r="F42" s="28">
        <v>0</v>
      </c>
    </row>
    <row r="43" spans="2:6" ht="25" customHeight="1" thickBot="1">
      <c r="B43" s="14"/>
      <c r="C43" s="14"/>
      <c r="D43" s="14"/>
      <c r="E43" s="26" t="s">
        <v>43</v>
      </c>
      <c r="F43" s="29">
        <f>F40-F42</f>
        <v>0</v>
      </c>
    </row>
    <row r="44" spans="2:6" ht="10" customHeight="1">
      <c r="B44" s="24"/>
      <c r="C44" s="24"/>
      <c r="D44" s="24"/>
      <c r="E44" s="25"/>
      <c r="F44" s="24"/>
    </row>
    <row r="45" spans="2:6" ht="25" customHeight="1">
      <c r="B45" s="30"/>
      <c r="C45" s="30"/>
      <c r="D45" s="30"/>
      <c r="E45" s="26" t="s">
        <v>44</v>
      </c>
      <c r="F45" s="31">
        <v>0</v>
      </c>
    </row>
    <row r="46" spans="2:6" ht="25" customHeight="1" thickBot="1">
      <c r="B46" s="30"/>
      <c r="C46" s="30"/>
      <c r="D46" s="30"/>
      <c r="E46" s="26" t="s">
        <v>45</v>
      </c>
      <c r="F46" s="27">
        <f>ROUND(F43*F45,2)</f>
        <v>0</v>
      </c>
    </row>
    <row r="47" spans="2:6" ht="10" customHeight="1">
      <c r="B47" s="24"/>
      <c r="C47" s="24"/>
      <c r="D47" s="24"/>
      <c r="E47" s="25"/>
      <c r="F47" s="24"/>
    </row>
    <row r="48" spans="2:6" ht="25" customHeight="1" thickBot="1">
      <c r="B48" s="30"/>
      <c r="C48" s="30"/>
      <c r="D48" s="30"/>
      <c r="E48" s="26" t="s">
        <v>46</v>
      </c>
      <c r="F48" s="32">
        <f>SUM(F43,F46)</f>
        <v>0</v>
      </c>
    </row>
    <row r="50" spans="2:6" ht="50" customHeight="1">
      <c r="B50" s="61" t="s">
        <v>76</v>
      </c>
      <c r="C50" s="61"/>
      <c r="D50" s="61"/>
      <c r="E50" s="61"/>
      <c r="F50" s="61"/>
    </row>
  </sheetData>
  <mergeCells count="17">
    <mergeCell ref="B50:F50"/>
    <mergeCell ref="E13:F13"/>
    <mergeCell ref="E14:F15"/>
    <mergeCell ref="B11:C11"/>
    <mergeCell ref="B12:C12"/>
    <mergeCell ref="B13:C13"/>
    <mergeCell ref="B14:C14"/>
    <mergeCell ref="B15:C15"/>
    <mergeCell ref="B2:F2"/>
    <mergeCell ref="B4:C4"/>
    <mergeCell ref="B5:C7"/>
    <mergeCell ref="E3:F3"/>
    <mergeCell ref="B3:D3"/>
    <mergeCell ref="E4:F4"/>
    <mergeCell ref="E6:F6"/>
    <mergeCell ref="E5:F5"/>
    <mergeCell ref="E7:F7"/>
  </mergeCells>
  <phoneticPr fontId="14" type="noConversion"/>
  <conditionalFormatting sqref="C18:C38">
    <cfRule type="expression" dxfId="1" priority="1">
      <formula>IF(COUNTIF(invoice_product,C18)&gt;1,TRUE,"")</formula>
    </cfRule>
  </conditionalFormatting>
  <conditionalFormatting sqref="F18:F38">
    <cfRule type="expression" dxfId="0" priority="9">
      <formula>E18=""</formula>
    </cfRule>
  </conditionalFormatting>
  <dataValidations count="1">
    <dataValidation type="list" allowBlank="1" showInputMessage="1" showErrorMessage="1" sqref="C19:C38" xr:uid="{00000000-0002-0000-0000-000001000000}">
      <formula1>products</formula1>
    </dataValidation>
  </dataValidations>
  <hyperlinks>
    <hyperlink ref="B50:D50" r:id="rId1" display="CLICK HERE TO CREATE IN SMARTSHEET" xr:uid="{66DF7C00-17FC-274F-9EB3-E4A17F1C22CB}"/>
    <hyperlink ref="B50:F50" r:id="rId2" display="ここをクリックして Smartsheet で作成" xr:uid="{A04BC9BE-1318-4F17-94C7-B9B477BCDCD1}"/>
  </hyperlinks>
  <pageMargins left="0.4" right="0.4" top="0.4" bottom="0.4" header="0" footer="0"/>
  <pageSetup scale="95" fitToHeight="0" orientation="portrait" r:id="rId3"/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85E848-8992-42DC-8345-8D9FA142F710}">
          <x14:formula1>
            <xm:f>製品リスト!$B$3:$B$52</xm:f>
          </x14:formula1>
          <xm:sqref>C18</xm:sqref>
        </x14:dataValidation>
        <x14:dataValidation type="list" allowBlank="1" showInputMessage="1" showErrorMessage="1" xr:uid="{2E27D667-4521-490C-9387-3D6BDDD09AD0}">
          <x14:formula1>
            <xm:f>顧客リスト!$B$3:$B$54</xm:f>
          </x14:formula1>
          <xm:sqref>B11:C11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Q54"/>
  <sheetViews>
    <sheetView showGridLines="0" zoomScaleNormal="100" workbookViewId="0">
      <selection activeCell="D5" sqref="D5"/>
    </sheetView>
  </sheetViews>
  <sheetFormatPr baseColWidth="10" defaultColWidth="8.83203125" defaultRowHeight="14"/>
  <cols>
    <col min="1" max="1" width="3.33203125" style="7" customWidth="1"/>
    <col min="2" max="2" width="30.83203125" style="7" customWidth="1"/>
    <col min="3" max="3" width="20.83203125" style="7" customWidth="1"/>
    <col min="4" max="4" width="30.83203125" style="7" customWidth="1"/>
    <col min="5" max="5" width="35.83203125" style="7" customWidth="1"/>
    <col min="6" max="7" width="30.83203125" style="7" customWidth="1"/>
    <col min="8" max="8" width="3.33203125" style="7" customWidth="1"/>
    <col min="9" max="16384" width="8.83203125" style="7"/>
  </cols>
  <sheetData>
    <row r="1" spans="1:251" s="6" customFormat="1" ht="42" customHeight="1">
      <c r="A1" s="3"/>
      <c r="B1" s="4" t="s">
        <v>47</v>
      </c>
      <c r="C1" s="4"/>
      <c r="D1" s="5"/>
      <c r="E1" s="5"/>
      <c r="F1" s="5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</row>
    <row r="2" spans="1:251" ht="24" customHeight="1" thickBot="1">
      <c r="B2" s="33" t="s">
        <v>48</v>
      </c>
      <c r="C2" s="33" t="s">
        <v>49</v>
      </c>
      <c r="D2" s="33" t="s">
        <v>50</v>
      </c>
      <c r="E2" s="33" t="s">
        <v>51</v>
      </c>
      <c r="F2" s="33" t="s">
        <v>52</v>
      </c>
      <c r="G2" s="33" t="s">
        <v>53</v>
      </c>
    </row>
    <row r="3" spans="1:251" ht="16">
      <c r="B3" s="34" t="s">
        <v>34</v>
      </c>
      <c r="C3" s="34" t="s">
        <v>0</v>
      </c>
      <c r="D3" s="34" t="s">
        <v>8</v>
      </c>
      <c r="E3" s="34" t="s">
        <v>51</v>
      </c>
      <c r="F3" s="34" t="s">
        <v>16</v>
      </c>
      <c r="G3" s="34" t="s">
        <v>53</v>
      </c>
    </row>
    <row r="4" spans="1:251" ht="16">
      <c r="B4" s="34" t="s">
        <v>54</v>
      </c>
      <c r="C4" s="34" t="s">
        <v>1</v>
      </c>
      <c r="D4" s="34" t="s">
        <v>9</v>
      </c>
      <c r="E4" s="34" t="s">
        <v>51</v>
      </c>
      <c r="F4" s="34" t="s">
        <v>17</v>
      </c>
      <c r="G4" s="34" t="s">
        <v>53</v>
      </c>
    </row>
    <row r="5" spans="1:251" ht="16">
      <c r="B5" s="34" t="s">
        <v>55</v>
      </c>
      <c r="C5" s="34" t="s">
        <v>3</v>
      </c>
      <c r="D5" s="34" t="s">
        <v>10</v>
      </c>
      <c r="E5" s="34" t="s">
        <v>51</v>
      </c>
      <c r="F5" s="34" t="s">
        <v>18</v>
      </c>
      <c r="G5" s="34" t="s">
        <v>53</v>
      </c>
    </row>
    <row r="6" spans="1:251" ht="16">
      <c r="B6" s="34" t="s">
        <v>56</v>
      </c>
      <c r="C6" s="34" t="s">
        <v>2</v>
      </c>
      <c r="D6" s="34" t="s">
        <v>11</v>
      </c>
      <c r="E6" s="34" t="s">
        <v>51</v>
      </c>
      <c r="F6" s="34" t="s">
        <v>19</v>
      </c>
      <c r="G6" s="34" t="s">
        <v>53</v>
      </c>
    </row>
    <row r="7" spans="1:251" ht="16">
      <c r="B7" s="34" t="s">
        <v>57</v>
      </c>
      <c r="C7" s="34" t="s">
        <v>4</v>
      </c>
      <c r="D7" s="34" t="s">
        <v>12</v>
      </c>
      <c r="E7" s="34" t="s">
        <v>51</v>
      </c>
      <c r="F7" s="34" t="s">
        <v>20</v>
      </c>
      <c r="G7" s="34" t="s">
        <v>53</v>
      </c>
    </row>
    <row r="8" spans="1:251" ht="16">
      <c r="B8" s="34" t="s">
        <v>58</v>
      </c>
      <c r="C8" s="34" t="s">
        <v>5</v>
      </c>
      <c r="D8" s="34" t="s">
        <v>13</v>
      </c>
      <c r="E8" s="34" t="s">
        <v>51</v>
      </c>
      <c r="F8" s="34" t="s">
        <v>21</v>
      </c>
      <c r="G8" s="34" t="s">
        <v>53</v>
      </c>
    </row>
    <row r="9" spans="1:251" ht="16">
      <c r="B9" s="34" t="s">
        <v>59</v>
      </c>
      <c r="C9" s="34" t="s">
        <v>6</v>
      </c>
      <c r="D9" s="34" t="s">
        <v>14</v>
      </c>
      <c r="E9" s="34" t="s">
        <v>51</v>
      </c>
      <c r="F9" s="34" t="s">
        <v>22</v>
      </c>
      <c r="G9" s="34" t="s">
        <v>53</v>
      </c>
    </row>
    <row r="10" spans="1:251" ht="16">
      <c r="B10" s="34" t="s">
        <v>60</v>
      </c>
      <c r="C10" s="34" t="s">
        <v>7</v>
      </c>
      <c r="D10" s="34" t="s">
        <v>15</v>
      </c>
      <c r="E10" s="34" t="s">
        <v>51</v>
      </c>
      <c r="F10" s="34" t="s">
        <v>23</v>
      </c>
      <c r="G10" s="34" t="s">
        <v>53</v>
      </c>
    </row>
    <row r="11" spans="1:251" ht="16">
      <c r="B11" s="34"/>
      <c r="C11" s="34"/>
      <c r="D11" s="34"/>
      <c r="E11" s="34"/>
      <c r="F11" s="34"/>
      <c r="G11" s="34"/>
    </row>
    <row r="12" spans="1:251" ht="16">
      <c r="B12" s="34"/>
      <c r="C12" s="34"/>
      <c r="D12" s="34"/>
      <c r="E12" s="34"/>
      <c r="F12" s="34"/>
      <c r="G12" s="34"/>
    </row>
    <row r="13" spans="1:251" ht="16">
      <c r="B13" s="34"/>
      <c r="C13" s="34"/>
      <c r="D13" s="34"/>
      <c r="E13" s="34"/>
      <c r="F13" s="34"/>
      <c r="G13" s="34"/>
    </row>
    <row r="14" spans="1:251" ht="16">
      <c r="B14" s="34"/>
      <c r="C14" s="34"/>
      <c r="D14" s="34"/>
      <c r="E14" s="34"/>
      <c r="F14" s="34"/>
      <c r="G14" s="34"/>
    </row>
    <row r="15" spans="1:251" ht="16">
      <c r="B15" s="34"/>
      <c r="C15" s="34"/>
      <c r="D15" s="34"/>
      <c r="E15" s="34"/>
      <c r="F15" s="34"/>
      <c r="G15" s="34"/>
    </row>
    <row r="16" spans="1:251" ht="16">
      <c r="B16" s="34"/>
      <c r="C16" s="34"/>
      <c r="D16" s="34"/>
      <c r="E16" s="34"/>
      <c r="F16" s="34"/>
      <c r="G16" s="34"/>
    </row>
    <row r="17" spans="2:7" ht="16">
      <c r="B17" s="34"/>
      <c r="C17" s="34"/>
      <c r="D17" s="34"/>
      <c r="E17" s="34"/>
      <c r="F17" s="34"/>
      <c r="G17" s="34"/>
    </row>
    <row r="18" spans="2:7" ht="16">
      <c r="B18" s="34"/>
      <c r="C18" s="34"/>
      <c r="D18" s="34"/>
      <c r="E18" s="34"/>
      <c r="F18" s="34"/>
      <c r="G18" s="34"/>
    </row>
    <row r="19" spans="2:7" ht="16">
      <c r="B19" s="34"/>
      <c r="C19" s="34"/>
      <c r="D19" s="34"/>
      <c r="E19" s="34"/>
      <c r="F19" s="34"/>
      <c r="G19" s="34"/>
    </row>
    <row r="20" spans="2:7" ht="16">
      <c r="B20" s="34"/>
      <c r="C20" s="34"/>
      <c r="D20" s="34"/>
      <c r="E20" s="34"/>
      <c r="F20" s="34"/>
      <c r="G20" s="34"/>
    </row>
    <row r="21" spans="2:7" ht="16">
      <c r="B21" s="34"/>
      <c r="C21" s="34"/>
      <c r="D21" s="34"/>
      <c r="E21" s="34"/>
      <c r="F21" s="34"/>
      <c r="G21" s="34"/>
    </row>
    <row r="22" spans="2:7" ht="16">
      <c r="B22" s="34"/>
      <c r="C22" s="34"/>
      <c r="D22" s="34"/>
      <c r="E22" s="34"/>
      <c r="F22" s="34"/>
      <c r="G22" s="34"/>
    </row>
    <row r="23" spans="2:7" ht="16">
      <c r="B23" s="34"/>
      <c r="C23" s="34"/>
      <c r="D23" s="34"/>
      <c r="E23" s="34"/>
      <c r="F23" s="34"/>
      <c r="G23" s="34"/>
    </row>
    <row r="24" spans="2:7" ht="16">
      <c r="B24" s="34"/>
      <c r="C24" s="34"/>
      <c r="D24" s="34"/>
      <c r="E24" s="34"/>
      <c r="F24" s="34"/>
      <c r="G24" s="34"/>
    </row>
    <row r="25" spans="2:7" ht="16">
      <c r="B25" s="34"/>
      <c r="C25" s="34"/>
      <c r="D25" s="34"/>
      <c r="E25" s="34"/>
      <c r="F25" s="34"/>
      <c r="G25" s="34"/>
    </row>
    <row r="26" spans="2:7" ht="16">
      <c r="B26" s="34"/>
      <c r="C26" s="34"/>
      <c r="D26" s="34"/>
      <c r="E26" s="34"/>
      <c r="F26" s="34"/>
      <c r="G26" s="34"/>
    </row>
    <row r="27" spans="2:7" ht="16">
      <c r="B27" s="34"/>
      <c r="C27" s="34"/>
      <c r="D27" s="34"/>
      <c r="E27" s="34"/>
      <c r="F27" s="34"/>
      <c r="G27" s="34"/>
    </row>
    <row r="28" spans="2:7" ht="16">
      <c r="B28" s="34"/>
      <c r="C28" s="34"/>
      <c r="D28" s="34"/>
      <c r="E28" s="34"/>
      <c r="F28" s="34"/>
      <c r="G28" s="34"/>
    </row>
    <row r="29" spans="2:7" ht="16">
      <c r="B29" s="34"/>
      <c r="C29" s="34"/>
      <c r="D29" s="34"/>
      <c r="E29" s="34"/>
      <c r="F29" s="34"/>
      <c r="G29" s="34"/>
    </row>
    <row r="30" spans="2:7" ht="16">
      <c r="B30" s="34"/>
      <c r="C30" s="34"/>
      <c r="D30" s="34"/>
      <c r="E30" s="34"/>
      <c r="F30" s="34"/>
      <c r="G30" s="34"/>
    </row>
    <row r="31" spans="2:7" ht="16">
      <c r="B31" s="34"/>
      <c r="C31" s="34"/>
      <c r="D31" s="34"/>
      <c r="E31" s="34"/>
      <c r="F31" s="34"/>
      <c r="G31" s="34"/>
    </row>
    <row r="32" spans="2:7" ht="16">
      <c r="B32" s="34"/>
      <c r="C32" s="34"/>
      <c r="D32" s="34"/>
      <c r="E32" s="34"/>
      <c r="F32" s="34"/>
      <c r="G32" s="34"/>
    </row>
    <row r="33" spans="2:7" ht="16">
      <c r="B33" s="34"/>
      <c r="C33" s="34"/>
      <c r="D33" s="34"/>
      <c r="E33" s="34"/>
      <c r="F33" s="34"/>
      <c r="G33" s="34"/>
    </row>
    <row r="34" spans="2:7" ht="16">
      <c r="B34" s="34"/>
      <c r="C34" s="34"/>
      <c r="D34" s="34"/>
      <c r="E34" s="34"/>
      <c r="F34" s="34"/>
      <c r="G34" s="34"/>
    </row>
    <row r="35" spans="2:7" ht="16">
      <c r="B35" s="34"/>
      <c r="C35" s="34"/>
      <c r="D35" s="34"/>
      <c r="E35" s="34"/>
      <c r="F35" s="34"/>
      <c r="G35" s="34"/>
    </row>
    <row r="36" spans="2:7" ht="16">
      <c r="B36" s="34"/>
      <c r="C36" s="34"/>
      <c r="D36" s="34"/>
      <c r="E36" s="34"/>
      <c r="F36" s="34"/>
      <c r="G36" s="34"/>
    </row>
    <row r="37" spans="2:7" ht="16">
      <c r="B37" s="34"/>
      <c r="C37" s="34"/>
      <c r="D37" s="34"/>
      <c r="E37" s="34"/>
      <c r="F37" s="34"/>
      <c r="G37" s="34"/>
    </row>
    <row r="38" spans="2:7" ht="16">
      <c r="B38" s="34"/>
      <c r="C38" s="34"/>
      <c r="D38" s="34"/>
      <c r="E38" s="34"/>
      <c r="F38" s="34"/>
      <c r="G38" s="34"/>
    </row>
    <row r="39" spans="2:7" ht="16">
      <c r="B39" s="34"/>
      <c r="C39" s="34"/>
      <c r="D39" s="34"/>
      <c r="E39" s="34"/>
      <c r="F39" s="34"/>
      <c r="G39" s="34"/>
    </row>
    <row r="40" spans="2:7" ht="16">
      <c r="B40" s="34"/>
      <c r="C40" s="34"/>
      <c r="D40" s="34"/>
      <c r="E40" s="34"/>
      <c r="F40" s="34"/>
      <c r="G40" s="34"/>
    </row>
    <row r="41" spans="2:7" ht="16">
      <c r="B41" s="34"/>
      <c r="C41" s="34"/>
      <c r="D41" s="34"/>
      <c r="E41" s="34"/>
      <c r="F41" s="34"/>
      <c r="G41" s="34"/>
    </row>
    <row r="42" spans="2:7" ht="16">
      <c r="B42" s="34"/>
      <c r="C42" s="34"/>
      <c r="D42" s="34"/>
      <c r="E42" s="34"/>
      <c r="F42" s="34"/>
      <c r="G42" s="34"/>
    </row>
    <row r="43" spans="2:7" ht="16">
      <c r="B43" s="34"/>
      <c r="C43" s="34"/>
      <c r="D43" s="34"/>
      <c r="E43" s="34"/>
      <c r="F43" s="34"/>
      <c r="G43" s="34"/>
    </row>
    <row r="44" spans="2:7" ht="16">
      <c r="B44" s="34"/>
      <c r="C44" s="34"/>
      <c r="D44" s="34"/>
      <c r="E44" s="34"/>
      <c r="F44" s="34"/>
      <c r="G44" s="34"/>
    </row>
    <row r="45" spans="2:7" ht="16">
      <c r="B45" s="34"/>
      <c r="C45" s="34"/>
      <c r="D45" s="34"/>
      <c r="E45" s="34"/>
      <c r="F45" s="34"/>
      <c r="G45" s="34"/>
    </row>
    <row r="46" spans="2:7" ht="16">
      <c r="B46" s="34"/>
      <c r="C46" s="34"/>
      <c r="D46" s="34"/>
      <c r="E46" s="34"/>
      <c r="F46" s="34"/>
      <c r="G46" s="34"/>
    </row>
    <row r="47" spans="2:7" ht="16">
      <c r="B47" s="34"/>
      <c r="C47" s="34"/>
      <c r="D47" s="34"/>
      <c r="E47" s="34"/>
      <c r="F47" s="34"/>
      <c r="G47" s="34"/>
    </row>
    <row r="48" spans="2:7" ht="16">
      <c r="B48" s="34"/>
      <c r="C48" s="34"/>
      <c r="D48" s="34"/>
      <c r="E48" s="34"/>
      <c r="F48" s="34"/>
      <c r="G48" s="34"/>
    </row>
    <row r="49" spans="2:7" ht="16">
      <c r="B49" s="34"/>
      <c r="C49" s="34"/>
      <c r="D49" s="34"/>
      <c r="E49" s="34"/>
      <c r="F49" s="34"/>
      <c r="G49" s="34"/>
    </row>
    <row r="50" spans="2:7" ht="16">
      <c r="B50" s="34"/>
      <c r="C50" s="34"/>
      <c r="D50" s="34"/>
      <c r="E50" s="34"/>
      <c r="F50" s="34"/>
      <c r="G50" s="34"/>
    </row>
    <row r="51" spans="2:7" ht="16">
      <c r="B51" s="34"/>
      <c r="C51" s="34"/>
      <c r="D51" s="34"/>
      <c r="E51" s="34"/>
      <c r="F51" s="34"/>
      <c r="G51" s="34"/>
    </row>
    <row r="52" spans="2:7" ht="16">
      <c r="B52" s="34"/>
      <c r="C52" s="34"/>
      <c r="D52" s="34"/>
      <c r="E52" s="34"/>
      <c r="F52" s="34"/>
      <c r="G52" s="34"/>
    </row>
    <row r="53" spans="2:7" ht="16">
      <c r="B53" s="34"/>
      <c r="C53" s="34"/>
      <c r="D53" s="34"/>
      <c r="E53" s="34"/>
      <c r="F53" s="34"/>
      <c r="G53" s="34"/>
    </row>
    <row r="54" spans="2:7" ht="16">
      <c r="B54" s="34"/>
      <c r="C54" s="34"/>
      <c r="D54" s="34"/>
      <c r="E54" s="34"/>
      <c r="F54" s="34"/>
      <c r="G54" s="34"/>
    </row>
  </sheetData>
  <phoneticPr fontId="4" type="noConversion"/>
  <pageMargins left="0.4" right="0.4" top="0.4" bottom="0.4" header="0" footer="0"/>
  <pageSetup scale="6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IP52"/>
  <sheetViews>
    <sheetView showGridLines="0" zoomScaleNormal="100" workbookViewId="0">
      <selection activeCell="K36" sqref="K36"/>
    </sheetView>
  </sheetViews>
  <sheetFormatPr baseColWidth="10" defaultColWidth="8.83203125" defaultRowHeight="14"/>
  <cols>
    <col min="1" max="1" width="3.33203125" style="7" customWidth="1"/>
    <col min="2" max="2" width="45.83203125" style="7" customWidth="1"/>
    <col min="3" max="4" width="15.83203125" style="7" customWidth="1"/>
    <col min="5" max="5" width="3.33203125" style="7" customWidth="1"/>
    <col min="6" max="16384" width="8.83203125" style="7"/>
  </cols>
  <sheetData>
    <row r="1" spans="1:250" s="6" customFormat="1" ht="42" customHeight="1">
      <c r="A1" s="3"/>
      <c r="B1" s="4" t="s">
        <v>61</v>
      </c>
      <c r="C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pans="1:250" ht="24" customHeight="1" thickBot="1">
      <c r="B2" s="35" t="s">
        <v>62</v>
      </c>
      <c r="C2" s="36" t="s">
        <v>63</v>
      </c>
      <c r="D2" s="37" t="s">
        <v>64</v>
      </c>
    </row>
    <row r="3" spans="1:250" ht="16">
      <c r="B3" s="38" t="s">
        <v>65</v>
      </c>
      <c r="C3" s="39">
        <v>100</v>
      </c>
      <c r="D3" s="40">
        <v>101</v>
      </c>
    </row>
    <row r="4" spans="1:250" ht="16">
      <c r="B4" s="41" t="s">
        <v>66</v>
      </c>
      <c r="C4" s="42">
        <v>250</v>
      </c>
      <c r="D4" s="43">
        <v>102</v>
      </c>
    </row>
    <row r="5" spans="1:250" ht="16">
      <c r="B5" s="41" t="s">
        <v>67</v>
      </c>
      <c r="C5" s="42">
        <v>500</v>
      </c>
      <c r="D5" s="43">
        <v>103</v>
      </c>
    </row>
    <row r="6" spans="1:250" ht="16">
      <c r="B6" s="41" t="s">
        <v>68</v>
      </c>
      <c r="C6" s="42">
        <v>1000</v>
      </c>
      <c r="D6" s="43">
        <v>104</v>
      </c>
    </row>
    <row r="7" spans="1:250" ht="16">
      <c r="B7" s="41" t="s">
        <v>69</v>
      </c>
      <c r="C7" s="42">
        <v>1250</v>
      </c>
      <c r="D7" s="43">
        <v>105</v>
      </c>
    </row>
    <row r="8" spans="1:250" ht="16">
      <c r="B8" s="41" t="s">
        <v>70</v>
      </c>
      <c r="C8" s="42">
        <v>1500</v>
      </c>
      <c r="D8" s="43">
        <v>106</v>
      </c>
    </row>
    <row r="9" spans="1:250" ht="16">
      <c r="B9" s="41" t="s">
        <v>71</v>
      </c>
      <c r="C9" s="42">
        <v>2000</v>
      </c>
      <c r="D9" s="43">
        <v>107</v>
      </c>
    </row>
    <row r="10" spans="1:250" ht="16">
      <c r="B10" s="41" t="s">
        <v>72</v>
      </c>
      <c r="C10" s="42">
        <v>2500</v>
      </c>
      <c r="D10" s="43">
        <v>108</v>
      </c>
    </row>
    <row r="11" spans="1:250" ht="16">
      <c r="B11" s="41" t="s">
        <v>73</v>
      </c>
      <c r="C11" s="42">
        <v>3000</v>
      </c>
      <c r="D11" s="43">
        <v>109</v>
      </c>
    </row>
    <row r="12" spans="1:250" ht="16">
      <c r="B12" s="41" t="s">
        <v>74</v>
      </c>
      <c r="C12" s="42">
        <v>5000</v>
      </c>
      <c r="D12" s="43">
        <v>110</v>
      </c>
    </row>
    <row r="13" spans="1:250" ht="16">
      <c r="B13" s="41"/>
      <c r="C13" s="42"/>
      <c r="D13" s="43"/>
    </row>
    <row r="14" spans="1:250" ht="16">
      <c r="B14" s="41"/>
      <c r="C14" s="42"/>
      <c r="D14" s="43"/>
    </row>
    <row r="15" spans="1:250" ht="16">
      <c r="B15" s="41"/>
      <c r="C15" s="42"/>
      <c r="D15" s="43"/>
    </row>
    <row r="16" spans="1:250" ht="16">
      <c r="B16" s="41"/>
      <c r="C16" s="42"/>
      <c r="D16" s="43"/>
    </row>
    <row r="17" spans="2:4" ht="16">
      <c r="B17" s="41"/>
      <c r="C17" s="42"/>
      <c r="D17" s="43"/>
    </row>
    <row r="18" spans="2:4" ht="16">
      <c r="B18" s="41"/>
      <c r="C18" s="42"/>
      <c r="D18" s="43"/>
    </row>
    <row r="19" spans="2:4" ht="16">
      <c r="B19" s="41"/>
      <c r="C19" s="42"/>
      <c r="D19" s="43"/>
    </row>
    <row r="20" spans="2:4" ht="16">
      <c r="B20" s="41"/>
      <c r="C20" s="42"/>
      <c r="D20" s="43"/>
    </row>
    <row r="21" spans="2:4" ht="16">
      <c r="B21" s="41"/>
      <c r="C21" s="42"/>
      <c r="D21" s="43"/>
    </row>
    <row r="22" spans="2:4" ht="16">
      <c r="B22" s="41"/>
      <c r="C22" s="42"/>
      <c r="D22" s="43"/>
    </row>
    <row r="23" spans="2:4" ht="16">
      <c r="B23" s="41"/>
      <c r="C23" s="42"/>
      <c r="D23" s="43"/>
    </row>
    <row r="24" spans="2:4" ht="16">
      <c r="B24" s="41"/>
      <c r="C24" s="42"/>
      <c r="D24" s="43"/>
    </row>
    <row r="25" spans="2:4" ht="16">
      <c r="B25" s="41"/>
      <c r="C25" s="42"/>
      <c r="D25" s="43"/>
    </row>
    <row r="26" spans="2:4" ht="16">
      <c r="B26" s="41"/>
      <c r="C26" s="42"/>
      <c r="D26" s="43"/>
    </row>
    <row r="27" spans="2:4" ht="16">
      <c r="B27" s="41"/>
      <c r="C27" s="42"/>
      <c r="D27" s="43"/>
    </row>
    <row r="28" spans="2:4" ht="16">
      <c r="B28" s="41"/>
      <c r="C28" s="42"/>
      <c r="D28" s="43"/>
    </row>
    <row r="29" spans="2:4" ht="16">
      <c r="B29" s="41"/>
      <c r="C29" s="42"/>
      <c r="D29" s="43"/>
    </row>
    <row r="30" spans="2:4" ht="16">
      <c r="B30" s="41"/>
      <c r="C30" s="42"/>
      <c r="D30" s="43"/>
    </row>
    <row r="31" spans="2:4" ht="16">
      <c r="B31" s="41"/>
      <c r="C31" s="42"/>
      <c r="D31" s="43"/>
    </row>
    <row r="32" spans="2:4" ht="16">
      <c r="B32" s="41"/>
      <c r="C32" s="42"/>
      <c r="D32" s="43"/>
    </row>
    <row r="33" spans="2:4" ht="16">
      <c r="B33" s="41"/>
      <c r="C33" s="42"/>
      <c r="D33" s="43"/>
    </row>
    <row r="34" spans="2:4" ht="16">
      <c r="B34" s="41"/>
      <c r="C34" s="42"/>
      <c r="D34" s="43"/>
    </row>
    <row r="35" spans="2:4" ht="16">
      <c r="B35" s="41"/>
      <c r="C35" s="42"/>
      <c r="D35" s="43"/>
    </row>
    <row r="36" spans="2:4" ht="16">
      <c r="B36" s="41"/>
      <c r="C36" s="42"/>
      <c r="D36" s="43"/>
    </row>
    <row r="37" spans="2:4" ht="16">
      <c r="B37" s="41"/>
      <c r="C37" s="42"/>
      <c r="D37" s="43"/>
    </row>
    <row r="38" spans="2:4" ht="16">
      <c r="B38" s="41"/>
      <c r="C38" s="42"/>
      <c r="D38" s="43"/>
    </row>
    <row r="39" spans="2:4" ht="16">
      <c r="B39" s="41"/>
      <c r="C39" s="42"/>
      <c r="D39" s="43"/>
    </row>
    <row r="40" spans="2:4" ht="16">
      <c r="B40" s="41"/>
      <c r="C40" s="42"/>
      <c r="D40" s="43"/>
    </row>
    <row r="41" spans="2:4" ht="16">
      <c r="B41" s="41"/>
      <c r="C41" s="42"/>
      <c r="D41" s="43"/>
    </row>
    <row r="42" spans="2:4" ht="16">
      <c r="B42" s="41"/>
      <c r="C42" s="42"/>
      <c r="D42" s="43"/>
    </row>
    <row r="43" spans="2:4" ht="16">
      <c r="B43" s="41"/>
      <c r="C43" s="42"/>
      <c r="D43" s="43"/>
    </row>
    <row r="44" spans="2:4" ht="16">
      <c r="B44" s="41"/>
      <c r="C44" s="42"/>
      <c r="D44" s="43"/>
    </row>
    <row r="45" spans="2:4" ht="16">
      <c r="B45" s="41"/>
      <c r="C45" s="42"/>
      <c r="D45" s="43"/>
    </row>
    <row r="46" spans="2:4" ht="16">
      <c r="B46" s="41"/>
      <c r="C46" s="42"/>
      <c r="D46" s="43"/>
    </row>
    <row r="47" spans="2:4" ht="16">
      <c r="B47" s="41"/>
      <c r="C47" s="42"/>
      <c r="D47" s="43"/>
    </row>
    <row r="48" spans="2:4" ht="16">
      <c r="B48" s="41"/>
      <c r="C48" s="42"/>
      <c r="D48" s="43"/>
    </row>
    <row r="49" spans="2:4" ht="16">
      <c r="B49" s="41"/>
      <c r="C49" s="42"/>
      <c r="D49" s="43"/>
    </row>
    <row r="50" spans="2:4" ht="16">
      <c r="B50" s="41"/>
      <c r="C50" s="42"/>
      <c r="D50" s="43"/>
    </row>
    <row r="51" spans="2:4" ht="16">
      <c r="B51" s="41"/>
      <c r="C51" s="42"/>
      <c r="D51" s="43"/>
    </row>
    <row r="52" spans="2:4" ht="16">
      <c r="B52" s="44"/>
      <c r="C52" s="45"/>
      <c r="D52" s="46"/>
    </row>
  </sheetData>
  <phoneticPr fontId="14" type="noConversion"/>
  <pageMargins left="0.4" right="0.4" top="0.4" bottom="0.4" header="0" footer="0"/>
  <pageSetup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0AE1-E2AB-A547-8837-55B842E378CA}">
  <sheetPr>
    <tabColor theme="1" tint="0.34998626667073579"/>
  </sheetPr>
  <dimension ref="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89.83203125" style="1" customWidth="1"/>
    <col min="3" max="16384" width="10.83203125" style="1"/>
  </cols>
  <sheetData>
    <row r="2" spans="2:2" ht="138.75" customHeight="1">
      <c r="B2" s="2" t="s">
        <v>75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請求書</vt:lpstr>
      <vt:lpstr>顧客リスト</vt:lpstr>
      <vt:lpstr>製品リスト</vt:lpstr>
      <vt:lpstr>– 免責条項 –</vt:lpstr>
      <vt:lpstr>製品リスト!Print_Area</vt:lpstr>
      <vt:lpstr>請求書!Print_Area</vt:lpstr>
      <vt:lpstr>顧客リスト!Print_Area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2014-10-26T07:41:22Z</cp:lastPrinted>
  <dcterms:created xsi:type="dcterms:W3CDTF">2014-10-25T13:30:59Z</dcterms:created>
  <dcterms:modified xsi:type="dcterms:W3CDTF">2023-12-11T22:10:47Z</dcterms:modified>
  <cp:category/>
</cp:coreProperties>
</file>