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5" documentId="13_ncr:1_{A091324C-3596-48E6-A663-CFA11621E770}" xr6:coauthVersionLast="47" xr6:coauthVersionMax="47" xr10:uidLastSave="{C1001510-4FDC-4045-AB8A-73A5AE83F507}"/>
  <bookViews>
    <workbookView xWindow="-120" yWindow="-120" windowWidth="20730" windowHeight="11160" tabRatio="500" xr2:uid="{00000000-000D-0000-FFFF-FFFF00000000}"/>
  </bookViews>
  <sheets>
    <sheet name="Cashflow-ROI" sheetId="3" r:id="rId1"/>
    <sheet name="Cashflow-ROI – LEER" sheetId="4" r:id="rId2"/>
    <sheet name="– Haftungsausschluss –" sheetId="2" r:id="rId3"/>
  </sheets>
  <externalReferences>
    <externalReference r:id="rId4"/>
  </externalReferences>
  <definedNames>
    <definedName name="Interval" localSheetId="0">'Cashflow-ROI'!#REF!</definedName>
    <definedName name="Interval" localSheetId="1">'Cashflow-ROI – LEER'!#REF!</definedName>
    <definedName name="Interval">#REF!</definedName>
    <definedName name="_xlnm.Print_Area" localSheetId="0">'Cashflow-ROI'!$B$1:$F$23</definedName>
    <definedName name="_xlnm.Print_Area" localSheetId="1">'Cashflow-ROI – LEER'!$B$1:$F$32</definedName>
    <definedName name="ScheduleStart" localSheetId="0">'Cashflow-ROI'!#REF!</definedName>
    <definedName name="ScheduleStart" localSheetId="1">'Cashflow-ROI – LEER'!#REF!</definedName>
    <definedName name="ScheduleStart">#REF!</definedName>
    <definedName name="Type" localSheetId="0">'[1]Maintenance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0" i="4" l="1"/>
  <c r="E5" i="4"/>
  <c r="E6" i="4"/>
  <c r="E7" i="4"/>
  <c r="E8" i="4"/>
  <c r="E9" i="4"/>
  <c r="E10" i="4"/>
  <c r="E11" i="4"/>
  <c r="E12" i="4"/>
  <c r="E13" i="4"/>
  <c r="E14" i="4"/>
  <c r="E15" i="4"/>
  <c r="E16" i="4"/>
  <c r="E17" i="4"/>
  <c r="E18" i="4"/>
  <c r="E19" i="4"/>
  <c r="E20" i="4"/>
  <c r="E21" i="4"/>
  <c r="E22" i="4"/>
  <c r="E23" i="4"/>
  <c r="F23" i="4"/>
  <c r="F22" i="4"/>
  <c r="F21" i="4"/>
  <c r="C17" i="4"/>
  <c r="F3" i="4"/>
  <c r="C18" i="4"/>
  <c r="F4" i="4"/>
  <c r="F5" i="4"/>
  <c r="F6" i="4"/>
  <c r="F7" i="4"/>
  <c r="F8" i="4"/>
  <c r="F9" i="4"/>
  <c r="F10" i="4"/>
  <c r="F11" i="4"/>
  <c r="F12" i="4"/>
  <c r="F13" i="4"/>
  <c r="F14" i="4"/>
  <c r="F15" i="4"/>
  <c r="F16" i="4"/>
  <c r="F17" i="4"/>
  <c r="F18" i="4"/>
  <c r="F19" i="4"/>
  <c r="F20" i="4"/>
  <c r="C21" i="4"/>
  <c r="C19" i="4"/>
  <c r="C20" i="3"/>
  <c r="E5" i="3"/>
  <c r="E6" i="3"/>
  <c r="E7" i="3"/>
  <c r="E8" i="3"/>
  <c r="E9" i="3"/>
  <c r="E10" i="3"/>
  <c r="E11" i="3"/>
  <c r="E12" i="3"/>
  <c r="E13" i="3"/>
  <c r="E14" i="3"/>
  <c r="E15" i="3"/>
  <c r="E16" i="3"/>
  <c r="E17" i="3"/>
  <c r="E18" i="3"/>
  <c r="E19" i="3"/>
  <c r="E20" i="3"/>
  <c r="E21" i="3"/>
  <c r="E22" i="3"/>
  <c r="E23" i="3"/>
  <c r="F23" i="3"/>
  <c r="F22" i="3"/>
  <c r="F21" i="3"/>
  <c r="C17" i="3"/>
  <c r="F3" i="3"/>
  <c r="C18" i="3"/>
  <c r="F4" i="3"/>
  <c r="F5" i="3"/>
  <c r="F6" i="3"/>
  <c r="F7" i="3"/>
  <c r="F8" i="3"/>
  <c r="F9" i="3"/>
  <c r="F10" i="3"/>
  <c r="F11" i="3"/>
  <c r="F12" i="3"/>
  <c r="F13" i="3"/>
  <c r="F14" i="3"/>
  <c r="F15" i="3"/>
  <c r="F16" i="3"/>
  <c r="C19" i="3"/>
  <c r="F17" i="3"/>
  <c r="F18" i="3"/>
  <c r="F19" i="3"/>
  <c r="F20" i="3"/>
  <c r="C21" i="3"/>
</calcChain>
</file>

<file path=xl/sharedStrings.xml><?xml version="1.0" encoding="utf-8"?>
<sst xmlns="http://schemas.openxmlformats.org/spreadsheetml/2006/main" count="50" uniqueCount="28">
  <si>
    <t>INPUTS</t>
  </si>
  <si>
    <t>OUTPUTS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</si>
  <si>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</si>
  <si>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CASHFLOW-ROI</t>
  </si>
  <si>
    <t>JAHR</t>
  </si>
  <si>
    <t>CASHFLOWS</t>
  </si>
  <si>
    <t>Kosten Anlagevermögen</t>
  </si>
  <si>
    <t>Kosten des nichtbaren Umlaufvermögens</t>
  </si>
  <si>
    <t>Kosten aktivierte Operating-Leasingverhältnisse</t>
  </si>
  <si>
    <t>Kosten kumulierte Abschreibungen auf Anlagen</t>
  </si>
  <si>
    <t>Durchschnittliche Anlagenlaufzeit in Jahren</t>
  </si>
  <si>
    <t>Inflationsrate während der Anlagenlaufzeit in Prozent (jährlich)</t>
  </si>
  <si>
    <t>Verbleibende Anlagenlaufzeit in Jahren</t>
  </si>
  <si>
    <t>Restwert am Ende der Laufzeit in %</t>
  </si>
  <si>
    <t>Kosten aktueller Gewinn vor Zinsen und Steuern</t>
  </si>
  <si>
    <t>Kosten aktuelle Abschreibung</t>
  </si>
  <si>
    <t>Grenzsteuersatz in %</t>
  </si>
  <si>
    <t>Nominale Kapitalkosten in %</t>
  </si>
  <si>
    <t>Inflationsbereinigte Bruttoinvestitionen</t>
  </si>
  <si>
    <t>Brutto-Cashflow</t>
  </si>
  <si>
    <t>Erwarteter Restwert</t>
  </si>
  <si>
    <t>Cashflow-Return-on-Investment (CFROI)</t>
  </si>
  <si>
    <t>KLICKEN SIE HIER ZUR ERSTELLUNG IN SMARTSHEET</t>
  </si>
  <si>
    <t>CASHFLOW-ROI</t>
  </si>
  <si>
    <t>Niedrig</t>
  </si>
  <si>
    <t>Mittel</t>
  </si>
  <si>
    <t>Hoch</t>
  </si>
  <si>
    <t>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</si>
</sst>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h:mm\ AM/PM;@"/>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sz val="12"/>
      <color theme="0"/>
      <name val="Arial"/>
      <family val="2"/>
    </font>
    <font>
      <b/>
      <sz val="10"/>
      <color theme="0"/>
      <name val="Century Gothic"/>
      <family val="2"/>
    </font>
    <font>
      <u/>
      <sz val="12"/>
      <color theme="10"/>
      <name val="Calibri"/>
      <family val="2"/>
      <scheme val="minor"/>
    </font>
    <font>
      <b/>
      <u/>
      <sz val="22"/>
      <color theme="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rgb="FFE0E6EF"/>
        <bgColor indexed="64"/>
      </patternFill>
    </fill>
    <fill>
      <patternFill patternType="solid">
        <fgColor theme="1" tint="4.9989318521683403E-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9" fontId="1" fillId="0" borderId="0" applyFont="0" applyFill="0" applyBorder="0" applyAlignment="0" applyProtection="0"/>
    <xf numFmtId="0" fontId="4" fillId="0" borderId="0"/>
    <xf numFmtId="44" fontId="1" fillId="0" borderId="0" applyFont="0" applyFill="0" applyBorder="0" applyAlignment="0" applyProtection="0"/>
    <xf numFmtId="0" fontId="11"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0" borderId="0" xfId="0" applyFont="1"/>
    <xf numFmtId="0" fontId="2" fillId="4" borderId="0" xfId="0" applyFont="1" applyFill="1"/>
    <xf numFmtId="0" fontId="9" fillId="0" borderId="0" xfId="0" applyFont="1"/>
    <xf numFmtId="44" fontId="6" fillId="6" borderId="1" xfId="0" applyNumberFormat="1" applyFont="1" applyFill="1" applyBorder="1" applyAlignment="1">
      <alignment horizontal="right" vertical="center" indent="1"/>
    </xf>
    <xf numFmtId="9" fontId="6" fillId="6" borderId="1" xfId="1" applyFont="1" applyFill="1" applyBorder="1" applyAlignment="1">
      <alignment horizontal="right" vertical="center" indent="1"/>
    </xf>
    <xf numFmtId="0" fontId="0" fillId="0" borderId="0" xfId="0" applyAlignment="1">
      <alignment horizontal="left" indent="1"/>
    </xf>
    <xf numFmtId="0" fontId="2" fillId="0" borderId="0" xfId="0" applyFont="1" applyAlignment="1">
      <alignment horizontal="left" indent="1"/>
    </xf>
    <xf numFmtId="0" fontId="8" fillId="7" borderId="1" xfId="0" applyFont="1" applyFill="1" applyBorder="1" applyAlignment="1">
      <alignment horizontal="center" vertical="center"/>
    </xf>
    <xf numFmtId="1" fontId="8" fillId="8" borderId="1" xfId="0" applyNumberFormat="1" applyFont="1" applyFill="1" applyBorder="1" applyAlignment="1">
      <alignment horizontal="left" vertical="center" indent="1"/>
    </xf>
    <xf numFmtId="44" fontId="10" fillId="9" borderId="1" xfId="0" applyNumberFormat="1" applyFont="1" applyFill="1" applyBorder="1" applyAlignment="1">
      <alignment horizontal="left" vertical="center" indent="1"/>
    </xf>
    <xf numFmtId="0" fontId="8" fillId="10" borderId="1" xfId="0" applyFont="1" applyFill="1" applyBorder="1" applyAlignment="1">
      <alignment horizontal="left" vertical="center" indent="1"/>
    </xf>
    <xf numFmtId="1" fontId="6" fillId="6" borderId="1" xfId="0" applyNumberFormat="1" applyFont="1" applyFill="1" applyBorder="1" applyAlignment="1">
      <alignment horizontal="right" vertical="center" indent="1"/>
    </xf>
    <xf numFmtId="44" fontId="6" fillId="11" borderId="1" xfId="0" applyNumberFormat="1" applyFont="1" applyFill="1" applyBorder="1" applyAlignment="1">
      <alignment horizontal="right" vertical="center" indent="1"/>
    </xf>
    <xf numFmtId="9" fontId="6" fillId="11" borderId="1" xfId="1" applyFont="1" applyFill="1" applyBorder="1" applyAlignment="1">
      <alignment horizontal="right" vertical="center" indent="1"/>
    </xf>
    <xf numFmtId="44" fontId="6" fillId="11" borderId="1" xfId="3" applyFont="1" applyFill="1" applyBorder="1" applyAlignment="1">
      <alignment horizontal="right" vertical="center" indent="1"/>
    </xf>
    <xf numFmtId="10" fontId="6" fillId="11" borderId="1" xfId="1" applyNumberFormat="1" applyFont="1" applyFill="1" applyBorder="1" applyAlignment="1">
      <alignment horizontal="right" vertical="center" indent="1"/>
    </xf>
    <xf numFmtId="0" fontId="8" fillId="7" borderId="3" xfId="0" applyFont="1" applyFill="1" applyBorder="1" applyAlignment="1">
      <alignment horizontal="left" vertical="center" indent="1"/>
    </xf>
    <xf numFmtId="0" fontId="8" fillId="7" borderId="4" xfId="0" applyFont="1" applyFill="1" applyBorder="1" applyAlignment="1">
      <alignment vertical="center"/>
    </xf>
    <xf numFmtId="0" fontId="8" fillId="12" borderId="3" xfId="0" applyFont="1" applyFill="1" applyBorder="1" applyAlignment="1">
      <alignment horizontal="left" vertical="center" indent="1"/>
    </xf>
    <xf numFmtId="0" fontId="8" fillId="12" borderId="4" xfId="0" applyFont="1" applyFill="1" applyBorder="1" applyAlignment="1">
      <alignment vertical="center"/>
    </xf>
    <xf numFmtId="44" fontId="10" fillId="10" borderId="1" xfId="0" applyNumberFormat="1" applyFont="1" applyFill="1" applyBorder="1" applyAlignment="1">
      <alignment horizontal="right" vertical="center" indent="1"/>
    </xf>
    <xf numFmtId="10" fontId="10" fillId="10" borderId="1" xfId="1" applyNumberFormat="1" applyFont="1" applyFill="1" applyBorder="1" applyAlignment="1">
      <alignment horizontal="right" vertical="center" indent="1"/>
    </xf>
    <xf numFmtId="44" fontId="10" fillId="9" borderId="1" xfId="0" applyNumberFormat="1" applyFont="1" applyFill="1" applyBorder="1" applyAlignment="1">
      <alignment horizontal="right" vertical="center" indent="1"/>
    </xf>
    <xf numFmtId="1" fontId="10" fillId="9" borderId="1" xfId="0" applyNumberFormat="1" applyFont="1" applyFill="1" applyBorder="1" applyAlignment="1">
      <alignment horizontal="right" vertical="center" indent="1"/>
    </xf>
    <xf numFmtId="1" fontId="6" fillId="6" borderId="1" xfId="0" applyNumberFormat="1" applyFont="1" applyFill="1" applyBorder="1" applyAlignment="1">
      <alignment horizontal="center" vertical="center"/>
    </xf>
    <xf numFmtId="0" fontId="11" fillId="5" borderId="0" xfId="4" applyFill="1" applyAlignment="1">
      <alignment horizontal="center" vertical="center"/>
    </xf>
    <xf numFmtId="0" fontId="12" fillId="5" borderId="0" xfId="4" applyFont="1" applyFill="1" applyAlignment="1">
      <alignment horizontal="center" vertical="center"/>
    </xf>
  </cellXfs>
  <cellStyles count="5">
    <cellStyle name="Currency" xfId="3" builtinId="4"/>
    <cellStyle name="Hyperlink" xfId="4" builtinId="8"/>
    <cellStyle name="Normal" xfId="0" builtinId="0"/>
    <cellStyle name="Normal 2" xfId="2" xr:uid="{00000000-0005-0000-0000-000002000000}"/>
    <cellStyle name="Percent" xfId="1" builtinId="5"/>
  </cellStyles>
  <dxfs count="0"/>
  <tableStyles count="0" defaultTableStyle="TableStyleMedium9" defaultPivotStyle="PivotStyleMedium7"/>
  <colors>
    <mruColors>
      <color rgb="FFE0E6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Cash+Flow+ROI-excel-49780-de&amp;lpa=ic+Cash+Flow+ROI+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719651</xdr:colOff>
      <xdr:row>0</xdr:row>
      <xdr:rowOff>38100</xdr:rowOff>
    </xdr:from>
    <xdr:to>
      <xdr:col>23</xdr:col>
      <xdr:colOff>182547</xdr:colOff>
      <xdr:row>0</xdr:row>
      <xdr:rowOff>590550</xdr:rowOff>
    </xdr:to>
    <xdr:pic>
      <xdr:nvPicPr>
        <xdr:cNvPr id="3" name="Picture 2">
          <a:hlinkClick xmlns:r="http://schemas.openxmlformats.org/officeDocument/2006/relationships" r:id="rId1"/>
          <a:extLst>
            <a:ext uri="{FF2B5EF4-FFF2-40B4-BE49-F238E27FC236}">
              <a16:creationId xmlns:a16="http://schemas.microsoft.com/office/drawing/2014/main" id="{D4C48CB3-5ED1-773F-39AD-2AD148A8BA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17151" y="38100"/>
          <a:ext cx="2777596"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Cash+Flow+ROI-excel-49780-de&amp;lpa=ic+Cash+Flow+ROI+excel+497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F58"/>
  <sheetViews>
    <sheetView showGridLines="0" tabSelected="1" zoomScaleNormal="100" workbookViewId="0">
      <pane ySplit="1" topLeftCell="A23" activePane="bottomLeft" state="frozen"/>
      <selection pane="bottomLeft" activeCell="B28" sqref="B28"/>
    </sheetView>
  </sheetViews>
  <sheetFormatPr defaultColWidth="10.875" defaultRowHeight="15" x14ac:dyDescent="0.2"/>
  <cols>
    <col min="1" max="1" width="3.375" style="1" customWidth="1"/>
    <col min="2" max="2" width="56" style="1" customWidth="1"/>
    <col min="3" max="3" width="12" style="1" bestFit="1" customWidth="1"/>
    <col min="4" max="4" width="3.375" style="1" customWidth="1"/>
    <col min="5" max="5" width="8.375" style="14" customWidth="1"/>
    <col min="6" max="6" width="20.5" style="1" customWidth="1"/>
    <col min="7" max="7" width="3.375" style="1" customWidth="1"/>
    <col min="8" max="16384" width="10.875" style="1"/>
  </cols>
  <sheetData>
    <row r="1" spans="1:6" customFormat="1" ht="50.1" customHeight="1" x14ac:dyDescent="0.25">
      <c r="A1" s="1"/>
      <c r="B1" s="3" t="s">
        <v>3</v>
      </c>
      <c r="C1" s="3"/>
      <c r="E1" s="13"/>
    </row>
    <row r="2" spans="1:6" s="2" customFormat="1" ht="20.100000000000001" customHeight="1" x14ac:dyDescent="0.25">
      <c r="B2" s="24" t="s">
        <v>0</v>
      </c>
      <c r="C2" s="25"/>
      <c r="E2" s="15" t="s">
        <v>4</v>
      </c>
      <c r="F2" s="18" t="s">
        <v>5</v>
      </c>
    </row>
    <row r="3" spans="1:6" ht="20.100000000000001" customHeight="1" x14ac:dyDescent="0.2">
      <c r="B3" s="6" t="s">
        <v>6</v>
      </c>
      <c r="C3" s="11">
        <v>200</v>
      </c>
      <c r="E3" s="16">
        <v>0</v>
      </c>
      <c r="F3" s="17">
        <f>0-C17</f>
        <v>-848.76800000000003</v>
      </c>
    </row>
    <row r="4" spans="1:6" ht="20.100000000000001" customHeight="1" x14ac:dyDescent="0.2">
      <c r="B4" s="7" t="s">
        <v>7</v>
      </c>
      <c r="C4" s="20">
        <v>100</v>
      </c>
      <c r="E4" s="16">
        <v>1</v>
      </c>
      <c r="F4" s="17">
        <f t="shared" ref="F4:F23" si="0">IF(E4&gt;0,IF(E4=$C$20,$C$18+$C$19,$C$18),0)</f>
        <v>410</v>
      </c>
    </row>
    <row r="5" spans="1:6" ht="20.100000000000001" customHeight="1" x14ac:dyDescent="0.2">
      <c r="B5" s="6" t="s">
        <v>8</v>
      </c>
      <c r="C5" s="11">
        <v>500</v>
      </c>
      <c r="E5" s="16">
        <f t="shared" ref="E5:E23" si="1">IF(E4&lt;$C$20,IF(E4&gt;0,E4+1,),)</f>
        <v>2</v>
      </c>
      <c r="F5" s="17">
        <f t="shared" si="0"/>
        <v>410</v>
      </c>
    </row>
    <row r="6" spans="1:6" ht="20.100000000000001" customHeight="1" x14ac:dyDescent="0.3">
      <c r="B6" s="7" t="s">
        <v>9</v>
      </c>
      <c r="C6" s="20">
        <v>30</v>
      </c>
      <c r="D6" s="8"/>
      <c r="E6" s="16">
        <f t="shared" si="1"/>
        <v>3</v>
      </c>
      <c r="F6" s="17">
        <f t="shared" si="0"/>
        <v>410</v>
      </c>
    </row>
    <row r="7" spans="1:6" ht="20.100000000000001" customHeight="1" x14ac:dyDescent="0.2">
      <c r="B7" s="6" t="s">
        <v>10</v>
      </c>
      <c r="C7" s="19">
        <v>2</v>
      </c>
      <c r="E7" s="16">
        <f t="shared" si="1"/>
        <v>4</v>
      </c>
      <c r="F7" s="17">
        <f t="shared" si="0"/>
        <v>410</v>
      </c>
    </row>
    <row r="8" spans="1:6" ht="20.100000000000001" customHeight="1" x14ac:dyDescent="0.2">
      <c r="B8" s="7" t="s">
        <v>11</v>
      </c>
      <c r="C8" s="21">
        <v>0.04</v>
      </c>
      <c r="E8" s="16">
        <f t="shared" si="1"/>
        <v>5</v>
      </c>
      <c r="F8" s="17">
        <f t="shared" si="0"/>
        <v>410</v>
      </c>
    </row>
    <row r="9" spans="1:6" ht="20.100000000000001" customHeight="1" x14ac:dyDescent="0.2">
      <c r="B9" s="6" t="s">
        <v>12</v>
      </c>
      <c r="C9" s="19">
        <v>12</v>
      </c>
      <c r="E9" s="16">
        <f t="shared" si="1"/>
        <v>6</v>
      </c>
      <c r="F9" s="17">
        <f t="shared" si="0"/>
        <v>410</v>
      </c>
    </row>
    <row r="10" spans="1:6" ht="20.100000000000001" customHeight="1" x14ac:dyDescent="0.3">
      <c r="B10" s="7" t="s">
        <v>13</v>
      </c>
      <c r="C10" s="21">
        <v>0.45</v>
      </c>
      <c r="D10" s="8"/>
      <c r="E10" s="16">
        <f t="shared" si="1"/>
        <v>7</v>
      </c>
      <c r="F10" s="17">
        <f t="shared" si="0"/>
        <v>410</v>
      </c>
    </row>
    <row r="11" spans="1:6" ht="20.100000000000001" customHeight="1" x14ac:dyDescent="0.2">
      <c r="B11" s="6" t="s">
        <v>14</v>
      </c>
      <c r="C11" s="11">
        <v>500</v>
      </c>
      <c r="E11" s="16">
        <f t="shared" si="1"/>
        <v>8</v>
      </c>
      <c r="F11" s="17">
        <f t="shared" si="0"/>
        <v>410</v>
      </c>
    </row>
    <row r="12" spans="1:6" ht="20.100000000000001" customHeight="1" x14ac:dyDescent="0.2">
      <c r="B12" s="7" t="s">
        <v>15</v>
      </c>
      <c r="C12" s="22">
        <v>10</v>
      </c>
      <c r="E12" s="16">
        <f t="shared" si="1"/>
        <v>9</v>
      </c>
      <c r="F12" s="17">
        <f t="shared" si="0"/>
        <v>410</v>
      </c>
    </row>
    <row r="13" spans="1:6" ht="20.100000000000001" customHeight="1" x14ac:dyDescent="0.2">
      <c r="B13" s="6" t="s">
        <v>16</v>
      </c>
      <c r="C13" s="12">
        <v>0.2</v>
      </c>
      <c r="E13" s="16">
        <f t="shared" si="1"/>
        <v>10</v>
      </c>
      <c r="F13" s="17">
        <f t="shared" si="0"/>
        <v>410</v>
      </c>
    </row>
    <row r="14" spans="1:6" ht="20.100000000000001" customHeight="1" x14ac:dyDescent="0.2">
      <c r="B14" s="7" t="s">
        <v>17</v>
      </c>
      <c r="C14" s="23">
        <v>0.05</v>
      </c>
      <c r="E14" s="16">
        <f t="shared" si="1"/>
        <v>11</v>
      </c>
      <c r="F14" s="17">
        <f t="shared" si="0"/>
        <v>410</v>
      </c>
    </row>
    <row r="15" spans="1:6" ht="20.100000000000001" customHeight="1" x14ac:dyDescent="0.2">
      <c r="E15" s="16">
        <f t="shared" si="1"/>
        <v>12</v>
      </c>
      <c r="F15" s="17">
        <f t="shared" si="0"/>
        <v>410</v>
      </c>
    </row>
    <row r="16" spans="1:6" ht="20.100000000000001" customHeight="1" x14ac:dyDescent="0.3">
      <c r="B16" s="26" t="s">
        <v>1</v>
      </c>
      <c r="C16" s="27"/>
      <c r="D16" s="8"/>
      <c r="E16" s="16">
        <f t="shared" si="1"/>
        <v>13</v>
      </c>
      <c r="F16" s="17">
        <f t="shared" si="0"/>
        <v>410</v>
      </c>
    </row>
    <row r="17" spans="2:6" ht="20.100000000000001" customHeight="1" x14ac:dyDescent="0.2">
      <c r="B17" s="6" t="s">
        <v>18</v>
      </c>
      <c r="C17" s="28">
        <f>(C3+C6)*(1+C8)^C7+C4+C5</f>
        <v>848.76800000000003</v>
      </c>
      <c r="E17" s="16">
        <f t="shared" si="1"/>
        <v>14</v>
      </c>
      <c r="F17" s="17">
        <f t="shared" si="0"/>
        <v>791.94560000000001</v>
      </c>
    </row>
    <row r="18" spans="2:6" ht="20.100000000000001" customHeight="1" x14ac:dyDescent="0.2">
      <c r="B18" s="7" t="s">
        <v>19</v>
      </c>
      <c r="C18" s="30">
        <f>C11*(1-C13)+C12</f>
        <v>410</v>
      </c>
      <c r="E18" s="16">
        <f t="shared" si="1"/>
        <v>0</v>
      </c>
      <c r="F18" s="17">
        <f t="shared" si="0"/>
        <v>0</v>
      </c>
    </row>
    <row r="19" spans="2:6" ht="20.100000000000001" customHeight="1" x14ac:dyDescent="0.2">
      <c r="B19" s="6" t="s">
        <v>20</v>
      </c>
      <c r="C19" s="28">
        <f>C10*C17</f>
        <v>381.94560000000001</v>
      </c>
      <c r="E19" s="16">
        <f t="shared" si="1"/>
        <v>0</v>
      </c>
      <c r="F19" s="17">
        <f t="shared" si="0"/>
        <v>0</v>
      </c>
    </row>
    <row r="20" spans="2:6" ht="20.100000000000001" customHeight="1" x14ac:dyDescent="0.2">
      <c r="B20" s="7" t="s">
        <v>12</v>
      </c>
      <c r="C20" s="31">
        <f>C9+C7</f>
        <v>14</v>
      </c>
      <c r="E20" s="16">
        <f t="shared" si="1"/>
        <v>0</v>
      </c>
      <c r="F20" s="17">
        <f t="shared" si="0"/>
        <v>0</v>
      </c>
    </row>
    <row r="21" spans="2:6" ht="20.100000000000001" customHeight="1" x14ac:dyDescent="0.2">
      <c r="B21" s="6" t="s">
        <v>21</v>
      </c>
      <c r="C21" s="29">
        <f>IRR(F3:F23)</f>
        <v>0.48197317690548447</v>
      </c>
      <c r="E21" s="16">
        <f t="shared" si="1"/>
        <v>0</v>
      </c>
      <c r="F21" s="17">
        <f t="shared" si="0"/>
        <v>0</v>
      </c>
    </row>
    <row r="22" spans="2:6" ht="20.100000000000001" customHeight="1" x14ac:dyDescent="0.2">
      <c r="E22" s="16">
        <f t="shared" si="1"/>
        <v>0</v>
      </c>
      <c r="F22" s="17">
        <f t="shared" si="0"/>
        <v>0</v>
      </c>
    </row>
    <row r="23" spans="2:6" ht="20.100000000000001" customHeight="1" x14ac:dyDescent="0.2">
      <c r="E23" s="16">
        <f t="shared" si="1"/>
        <v>0</v>
      </c>
      <c r="F23" s="17">
        <f t="shared" si="0"/>
        <v>0</v>
      </c>
    </row>
    <row r="24" spans="2:6" ht="18" customHeight="1" x14ac:dyDescent="0.2"/>
    <row r="25" spans="2:6" ht="50.1" customHeight="1" x14ac:dyDescent="0.2">
      <c r="B25" s="34" t="s">
        <v>22</v>
      </c>
      <c r="C25" s="33"/>
      <c r="D25" s="33"/>
      <c r="E25" s="33"/>
      <c r="F25" s="33"/>
    </row>
    <row r="26" spans="2:6" ht="18" customHeight="1" x14ac:dyDescent="0.2"/>
    <row r="27" spans="2:6" ht="18" customHeight="1" x14ac:dyDescent="0.2"/>
    <row r="28" spans="2:6" ht="18" customHeight="1" x14ac:dyDescent="0.2"/>
    <row r="29" spans="2:6" ht="18" customHeight="1" x14ac:dyDescent="0.2"/>
    <row r="30" spans="2:6" ht="18" customHeight="1" x14ac:dyDescent="0.2"/>
    <row r="31" spans="2:6" ht="18" customHeight="1" x14ac:dyDescent="0.2"/>
    <row r="32" spans="2: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1">
    <mergeCell ref="B25:F25"/>
  </mergeCells>
  <hyperlinks>
    <hyperlink ref="B25:F25" r:id="rId1" display="KLICKEN SIE HIER ZUR ERSTELLUNG IN SMARTSHEET" xr:uid="{8BC4118B-78E5-4FF5-B225-BD169E132636}"/>
  </hyperlinks>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8"/>
  <sheetViews>
    <sheetView showGridLines="0" zoomScaleNormal="100" workbookViewId="0">
      <pane ySplit="1" topLeftCell="A2" activePane="bottomLeft" state="frozen"/>
      <selection pane="bottomLeft" activeCell="C7" sqref="C7"/>
    </sheetView>
  </sheetViews>
  <sheetFormatPr defaultColWidth="10.875" defaultRowHeight="15" x14ac:dyDescent="0.2"/>
  <cols>
    <col min="1" max="1" width="3.375" style="1" customWidth="1"/>
    <col min="2" max="2" width="54.875" style="1" customWidth="1"/>
    <col min="3" max="3" width="12" style="1" bestFit="1" customWidth="1"/>
    <col min="4" max="4" width="3.375" style="1" customWidth="1"/>
    <col min="5" max="5" width="8" style="14" customWidth="1"/>
    <col min="6" max="6" width="20.5" style="1" customWidth="1"/>
    <col min="7" max="7" width="3.375" style="1" customWidth="1"/>
    <col min="8" max="16384" width="10.875" style="1"/>
  </cols>
  <sheetData>
    <row r="1" spans="1:6" customFormat="1" ht="50.1" customHeight="1" x14ac:dyDescent="0.25">
      <c r="A1" s="1"/>
      <c r="B1" s="3" t="s">
        <v>23</v>
      </c>
      <c r="C1" s="3"/>
      <c r="E1" s="13"/>
    </row>
    <row r="2" spans="1:6" s="2" customFormat="1" ht="20.100000000000001" customHeight="1" x14ac:dyDescent="0.25">
      <c r="B2" s="24" t="s">
        <v>0</v>
      </c>
      <c r="C2" s="25"/>
      <c r="E2" s="15" t="s">
        <v>4</v>
      </c>
      <c r="F2" s="18" t="s">
        <v>5</v>
      </c>
    </row>
    <row r="3" spans="1:6" ht="20.100000000000001" customHeight="1" x14ac:dyDescent="0.2">
      <c r="B3" s="6" t="s">
        <v>6</v>
      </c>
      <c r="C3" s="11">
        <v>0</v>
      </c>
      <c r="E3" s="16">
        <v>0</v>
      </c>
      <c r="F3" s="17">
        <f>0-C17</f>
        <v>0</v>
      </c>
    </row>
    <row r="4" spans="1:6" ht="20.100000000000001" customHeight="1" x14ac:dyDescent="0.2">
      <c r="B4" s="7" t="s">
        <v>7</v>
      </c>
      <c r="C4" s="20">
        <v>0</v>
      </c>
      <c r="E4" s="16">
        <v>1</v>
      </c>
      <c r="F4" s="17">
        <f t="shared" ref="F4:F23" si="0">IF(E4&gt;0,IF(E4=$C$20,$C$18+$C$19,$C$18),0)</f>
        <v>0</v>
      </c>
    </row>
    <row r="5" spans="1:6" ht="20.100000000000001" customHeight="1" x14ac:dyDescent="0.2">
      <c r="B5" s="6" t="s">
        <v>8</v>
      </c>
      <c r="C5" s="11">
        <v>0</v>
      </c>
      <c r="E5" s="16">
        <f t="shared" ref="E5:E23" si="1">IF(E4&lt;$C$20,IF(E4&gt;0,E4+1,),)</f>
        <v>0</v>
      </c>
      <c r="F5" s="17">
        <f t="shared" si="0"/>
        <v>0</v>
      </c>
    </row>
    <row r="6" spans="1:6" ht="20.100000000000001" customHeight="1" x14ac:dyDescent="0.3">
      <c r="B6" s="7" t="s">
        <v>9</v>
      </c>
      <c r="C6" s="20">
        <v>0</v>
      </c>
      <c r="D6" s="8"/>
      <c r="E6" s="16">
        <f t="shared" si="1"/>
        <v>0</v>
      </c>
      <c r="F6" s="17">
        <f t="shared" si="0"/>
        <v>0</v>
      </c>
    </row>
    <row r="7" spans="1:6" ht="20.100000000000001" customHeight="1" x14ac:dyDescent="0.2">
      <c r="B7" s="6" t="s">
        <v>10</v>
      </c>
      <c r="C7" s="32">
        <v>0</v>
      </c>
      <c r="E7" s="16">
        <f t="shared" si="1"/>
        <v>0</v>
      </c>
      <c r="F7" s="17">
        <f t="shared" si="0"/>
        <v>0</v>
      </c>
    </row>
    <row r="8" spans="1:6" ht="20.100000000000001" customHeight="1" x14ac:dyDescent="0.2">
      <c r="B8" s="7" t="s">
        <v>11</v>
      </c>
      <c r="C8" s="21">
        <v>0</v>
      </c>
      <c r="E8" s="16">
        <f t="shared" si="1"/>
        <v>0</v>
      </c>
      <c r="F8" s="17">
        <f t="shared" si="0"/>
        <v>0</v>
      </c>
    </row>
    <row r="9" spans="1:6" ht="20.100000000000001" customHeight="1" x14ac:dyDescent="0.2">
      <c r="B9" s="6" t="s">
        <v>12</v>
      </c>
      <c r="C9" s="32">
        <v>0</v>
      </c>
      <c r="E9" s="16">
        <f t="shared" si="1"/>
        <v>0</v>
      </c>
      <c r="F9" s="17">
        <f t="shared" si="0"/>
        <v>0</v>
      </c>
    </row>
    <row r="10" spans="1:6" ht="20.100000000000001" customHeight="1" x14ac:dyDescent="0.3">
      <c r="B10" s="7" t="s">
        <v>13</v>
      </c>
      <c r="C10" s="21">
        <v>0</v>
      </c>
      <c r="D10" s="8"/>
      <c r="E10" s="16">
        <f t="shared" si="1"/>
        <v>0</v>
      </c>
      <c r="F10" s="17">
        <f t="shared" si="0"/>
        <v>0</v>
      </c>
    </row>
    <row r="11" spans="1:6" ht="20.100000000000001" customHeight="1" x14ac:dyDescent="0.2">
      <c r="B11" s="6" t="s">
        <v>14</v>
      </c>
      <c r="C11" s="11">
        <v>0</v>
      </c>
      <c r="E11" s="16">
        <f t="shared" si="1"/>
        <v>0</v>
      </c>
      <c r="F11" s="17">
        <f t="shared" si="0"/>
        <v>0</v>
      </c>
    </row>
    <row r="12" spans="1:6" ht="20.100000000000001" customHeight="1" x14ac:dyDescent="0.2">
      <c r="B12" s="7" t="s">
        <v>15</v>
      </c>
      <c r="C12" s="22">
        <v>0</v>
      </c>
      <c r="E12" s="16">
        <f t="shared" si="1"/>
        <v>0</v>
      </c>
      <c r="F12" s="17">
        <f t="shared" si="0"/>
        <v>0</v>
      </c>
    </row>
    <row r="13" spans="1:6" ht="20.100000000000001" customHeight="1" x14ac:dyDescent="0.2">
      <c r="B13" s="6" t="s">
        <v>16</v>
      </c>
      <c r="C13" s="12">
        <v>0</v>
      </c>
      <c r="E13" s="16">
        <f t="shared" si="1"/>
        <v>0</v>
      </c>
      <c r="F13" s="17">
        <f t="shared" si="0"/>
        <v>0</v>
      </c>
    </row>
    <row r="14" spans="1:6" ht="20.100000000000001" customHeight="1" x14ac:dyDescent="0.2">
      <c r="B14" s="7" t="s">
        <v>17</v>
      </c>
      <c r="C14" s="23">
        <v>0</v>
      </c>
      <c r="E14" s="16">
        <f t="shared" si="1"/>
        <v>0</v>
      </c>
      <c r="F14" s="17">
        <f t="shared" si="0"/>
        <v>0</v>
      </c>
    </row>
    <row r="15" spans="1:6" ht="20.100000000000001" customHeight="1" x14ac:dyDescent="0.2">
      <c r="E15" s="16">
        <f t="shared" si="1"/>
        <v>0</v>
      </c>
      <c r="F15" s="17">
        <f t="shared" si="0"/>
        <v>0</v>
      </c>
    </row>
    <row r="16" spans="1:6" ht="20.100000000000001" customHeight="1" x14ac:dyDescent="0.3">
      <c r="B16" s="26" t="s">
        <v>1</v>
      </c>
      <c r="C16" s="27"/>
      <c r="D16" s="8"/>
      <c r="E16" s="16">
        <f t="shared" si="1"/>
        <v>0</v>
      </c>
      <c r="F16" s="17">
        <f t="shared" si="0"/>
        <v>0</v>
      </c>
    </row>
    <row r="17" spans="2:7" ht="20.100000000000001" customHeight="1" x14ac:dyDescent="0.2">
      <c r="B17" s="6" t="s">
        <v>18</v>
      </c>
      <c r="C17" s="28">
        <f>(C3+C6)*(1+C8)^C7+C4+C5</f>
        <v>0</v>
      </c>
      <c r="E17" s="16">
        <f t="shared" si="1"/>
        <v>0</v>
      </c>
      <c r="F17" s="17">
        <f t="shared" si="0"/>
        <v>0</v>
      </c>
    </row>
    <row r="18" spans="2:7" ht="20.100000000000001" customHeight="1" x14ac:dyDescent="0.2">
      <c r="B18" s="7" t="s">
        <v>19</v>
      </c>
      <c r="C18" s="30">
        <f>C11*(1-C13)+C12</f>
        <v>0</v>
      </c>
      <c r="E18" s="16">
        <f t="shared" si="1"/>
        <v>0</v>
      </c>
      <c r="F18" s="17">
        <f t="shared" si="0"/>
        <v>0</v>
      </c>
    </row>
    <row r="19" spans="2:7" ht="20.100000000000001" customHeight="1" x14ac:dyDescent="0.2">
      <c r="B19" s="6" t="s">
        <v>20</v>
      </c>
      <c r="C19" s="28">
        <f>C10*C17</f>
        <v>0</v>
      </c>
      <c r="E19" s="16">
        <f t="shared" si="1"/>
        <v>0</v>
      </c>
      <c r="F19" s="17">
        <f t="shared" si="0"/>
        <v>0</v>
      </c>
    </row>
    <row r="20" spans="2:7" ht="20.100000000000001" customHeight="1" x14ac:dyDescent="0.2">
      <c r="B20" s="7" t="s">
        <v>12</v>
      </c>
      <c r="C20" s="31">
        <f>C9+C7</f>
        <v>0</v>
      </c>
      <c r="E20" s="16">
        <f t="shared" si="1"/>
        <v>0</v>
      </c>
      <c r="F20" s="17">
        <f t="shared" si="0"/>
        <v>0</v>
      </c>
    </row>
    <row r="21" spans="2:7" ht="20.100000000000001" customHeight="1" x14ac:dyDescent="0.2">
      <c r="B21" s="6" t="s">
        <v>21</v>
      </c>
      <c r="C21" s="29">
        <f>IFERROR(IRR(F3:F23),0)</f>
        <v>0</v>
      </c>
      <c r="E21" s="16">
        <f t="shared" si="1"/>
        <v>0</v>
      </c>
      <c r="F21" s="17">
        <f t="shared" si="0"/>
        <v>0</v>
      </c>
    </row>
    <row r="22" spans="2:7" ht="20.100000000000001" customHeight="1" x14ac:dyDescent="0.2">
      <c r="E22" s="16">
        <f t="shared" si="1"/>
        <v>0</v>
      </c>
      <c r="F22" s="17">
        <f t="shared" si="0"/>
        <v>0</v>
      </c>
    </row>
    <row r="23" spans="2:7" ht="20.100000000000001" customHeight="1" x14ac:dyDescent="0.2">
      <c r="E23" s="16">
        <f t="shared" si="1"/>
        <v>0</v>
      </c>
      <c r="F23" s="17">
        <f t="shared" si="0"/>
        <v>0</v>
      </c>
    </row>
    <row r="24" spans="2:7" ht="18" customHeight="1" x14ac:dyDescent="0.2"/>
    <row r="25" spans="2:7" s="9" customFormat="1" ht="18" customHeight="1" x14ac:dyDescent="0.2">
      <c r="B25" s="1"/>
      <c r="C25" s="1"/>
      <c r="D25" s="1"/>
      <c r="E25" s="14"/>
      <c r="F25" s="1"/>
      <c r="G25" s="1"/>
    </row>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spans="9:9" ht="18" customHeight="1" x14ac:dyDescent="0.2">
      <c r="I49" s="10" t="s">
        <v>24</v>
      </c>
    </row>
    <row r="50" spans="9:9" ht="18" customHeight="1" x14ac:dyDescent="0.2">
      <c r="I50" s="10" t="s">
        <v>25</v>
      </c>
    </row>
    <row r="51" spans="9:9" ht="18" customHeight="1" x14ac:dyDescent="0.2">
      <c r="I51" s="10" t="s">
        <v>26</v>
      </c>
    </row>
    <row r="52" spans="9:9" ht="18" customHeight="1" x14ac:dyDescent="0.2">
      <c r="I52" s="10" t="s">
        <v>27</v>
      </c>
    </row>
    <row r="53" spans="9:9" ht="18" customHeight="1" x14ac:dyDescent="0.2">
      <c r="I53" s="10"/>
    </row>
    <row r="54" spans="9:9" ht="18" customHeight="1" x14ac:dyDescent="0.2"/>
    <row r="55" spans="9:9" ht="18" customHeight="1" x14ac:dyDescent="0.2"/>
    <row r="56" spans="9:9" ht="18" customHeight="1" x14ac:dyDescent="0.2"/>
    <row r="57" spans="9:9" ht="18" customHeight="1" x14ac:dyDescent="0.2"/>
    <row r="58" spans="9:9" ht="18" customHeight="1" x14ac:dyDescent="0.2"/>
  </sheetData>
  <pageMargins left="0.3" right="0.3" top="0.3" bottom="0.3" header="0" footer="0"/>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1"/>
  </sheetPr>
  <dimension ref="B1:B2"/>
  <sheetViews>
    <sheetView showGridLines="0" workbookViewId="0">
      <selection activeCell="B4" sqref="B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9.75" customHeight="1" x14ac:dyDescent="0.25">
      <c r="B2" s="5"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Cashflow-ROI</vt:lpstr>
      <vt:lpstr>Cashflow-ROI – LEER</vt:lpstr>
      <vt:lpstr>– Haftungsausschluss –</vt:lpstr>
      <vt:lpstr>'Cashflow-ROI'!Print_Area</vt:lpstr>
      <vt:lpstr>'Cashflow-ROI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2024-01-05T16:35:31Z</dcterms:modified>
</cp:coreProperties>
</file>