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036E43C2-D69E-3544-ABF8-8BC68CA3E864}" xr6:coauthVersionLast="47" xr6:coauthVersionMax="47" xr10:uidLastSave="{00000000-0000-0000-0000-000000000000}"/>
  <bookViews>
    <workbookView xWindow="1240" yWindow="500" windowWidth="24100" windowHeight="15480" tabRatio="500" xr2:uid="{00000000-000D-0000-FFFF-FFFF00000000}"/>
  </bookViews>
  <sheets>
    <sheet name="Agile Production Scheduling" sheetId="1" r:id="rId1"/>
    <sheet name="Backlog" sheetId="5" r:id="rId2"/>
    <sheet name="Kanban and Stand-Up Notes" sheetId="10" r:id="rId3"/>
    <sheet name="Capacity Planning" sheetId="12" r:id="rId4"/>
    <sheet name="Dropdown Keys - DO NOT DELETE" sheetId="9" r:id="rId5"/>
    <sheet name="- Disclaimer -" sheetId="8" r:id="rId6"/>
  </sheets>
  <externalReferences>
    <externalReference r:id="rId7"/>
    <externalReference r:id="rId8"/>
    <externalReference r:id="rId9"/>
    <externalReference r:id="rId10"/>
  </externalReferences>
  <definedNames>
    <definedName name="Interval">'[1]Office Work Schedule'!#REF!</definedName>
    <definedName name="_xlnm.Print_Area" localSheetId="0">'Agile Production Scheduling'!$B$2:$BV$44</definedName>
    <definedName name="_xlnm.Print_Area" localSheetId="1">Backlog!$B$1:$J$39</definedName>
    <definedName name="_xlnm.Print_Area" localSheetId="3">'Capacity Planning'!$A$1:$D$22</definedName>
    <definedName name="ScheduleStart">'[1]Office Work Schedule'!#REF!</definedName>
    <definedName name="TAX">'[2]Bid Tabulation'!$E$158</definedName>
    <definedName name="Type" localSheetId="3">'[3]Maintenance Work Order'!#REF!</definedName>
    <definedName name="Type">'[3]Maintenance Work Order'!#REF!</definedName>
    <definedName name="valHighlight" localSheetId="3">'Capacity Planning'!#REF!</definedName>
    <definedName name="valHighlight">'[4]Product Master'!#REF!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8" i="1" l="1"/>
  <c r="K12" i="1"/>
  <c r="L26" i="1"/>
  <c r="L27" i="1"/>
  <c r="L28" i="1"/>
  <c r="L29" i="1"/>
  <c r="L30" i="1"/>
  <c r="L32" i="1"/>
  <c r="L33" i="1"/>
  <c r="L34" i="1"/>
  <c r="L35" i="1"/>
  <c r="L25" i="1"/>
  <c r="L23" i="1"/>
  <c r="L22" i="1"/>
  <c r="L21" i="1"/>
  <c r="L20" i="1"/>
  <c r="L17" i="1"/>
  <c r="L16" i="1"/>
  <c r="L15" i="1"/>
  <c r="L14" i="1"/>
  <c r="L13" i="1"/>
  <c r="L12" i="1"/>
  <c r="K35" i="1" l="1"/>
  <c r="K34" i="1"/>
  <c r="K33" i="1"/>
  <c r="K32" i="1"/>
  <c r="K29" i="1"/>
  <c r="K30" i="1"/>
  <c r="K28" i="1"/>
  <c r="K27" i="1"/>
  <c r="K26" i="1"/>
  <c r="K25" i="1"/>
  <c r="K23" i="1"/>
  <c r="K22" i="1"/>
  <c r="K21" i="1"/>
  <c r="K20" i="1"/>
  <c r="K15" i="1"/>
  <c r="K16" i="1"/>
  <c r="K17" i="1"/>
  <c r="K18" i="1"/>
  <c r="K14" i="1"/>
  <c r="K13" i="1"/>
  <c r="E37" i="1"/>
  <c r="I37" i="1" s="1"/>
  <c r="F19" i="1"/>
  <c r="E19" i="1"/>
  <c r="F24" i="1"/>
  <c r="E24" i="1"/>
  <c r="F31" i="1"/>
  <c r="E31" i="1"/>
  <c r="F11" i="1"/>
  <c r="E11" i="1"/>
  <c r="BV40" i="1"/>
  <c r="G32" i="1"/>
  <c r="G33" i="1"/>
  <c r="G34" i="1"/>
  <c r="G35" i="1"/>
  <c r="G27" i="1"/>
  <c r="G28" i="1"/>
  <c r="G29" i="1"/>
  <c r="G30" i="1"/>
  <c r="G25" i="1"/>
  <c r="G26" i="1"/>
  <c r="G20" i="1"/>
  <c r="G21" i="1"/>
  <c r="G22" i="1"/>
  <c r="G23" i="1"/>
  <c r="G12" i="1"/>
  <c r="G13" i="1"/>
  <c r="G14" i="1"/>
  <c r="G15" i="1"/>
  <c r="G16" i="1"/>
  <c r="G17" i="1"/>
  <c r="G18" i="1"/>
  <c r="F37" i="1"/>
  <c r="M39" i="1" l="1"/>
  <c r="L19" i="1"/>
  <c r="L31" i="1"/>
  <c r="M41" i="1"/>
  <c r="N39" i="1" s="1"/>
  <c r="L11" i="1"/>
  <c r="L24" i="1"/>
  <c r="G24" i="1"/>
  <c r="G31" i="1"/>
  <c r="G19" i="1"/>
  <c r="M38" i="1"/>
  <c r="N38" i="1" s="1"/>
  <c r="O38" i="1" s="1"/>
  <c r="P38" i="1" s="1"/>
  <c r="Q38" i="1" s="1"/>
  <c r="R38" i="1" s="1"/>
  <c r="S38" i="1" s="1"/>
  <c r="T38" i="1" s="1"/>
  <c r="U38" i="1" s="1"/>
  <c r="V38" i="1" s="1"/>
  <c r="W38" i="1" s="1"/>
  <c r="X38" i="1" s="1"/>
  <c r="Y38" i="1" s="1"/>
  <c r="Z38" i="1" s="1"/>
  <c r="AA38" i="1" s="1"/>
  <c r="AB38" i="1" s="1"/>
  <c r="AC38" i="1" s="1"/>
  <c r="AD38" i="1" s="1"/>
  <c r="AE38" i="1" s="1"/>
  <c r="AF38" i="1" s="1"/>
  <c r="AG38" i="1" s="1"/>
  <c r="AH38" i="1" s="1"/>
  <c r="AI38" i="1" s="1"/>
  <c r="AJ38" i="1" s="1"/>
  <c r="AK38" i="1" s="1"/>
  <c r="AL38" i="1" s="1"/>
  <c r="AM38" i="1" s="1"/>
  <c r="AN38" i="1" s="1"/>
  <c r="AO38" i="1" s="1"/>
  <c r="AP38" i="1" s="1"/>
  <c r="AQ38" i="1" s="1"/>
  <c r="AR38" i="1" s="1"/>
  <c r="AS38" i="1" s="1"/>
  <c r="AT38" i="1" s="1"/>
  <c r="AU38" i="1" s="1"/>
  <c r="AV38" i="1" s="1"/>
  <c r="AW38" i="1" s="1"/>
  <c r="AX38" i="1" s="1"/>
  <c r="AY38" i="1" s="1"/>
  <c r="AZ38" i="1" s="1"/>
  <c r="BA38" i="1" s="1"/>
  <c r="BB38" i="1" s="1"/>
  <c r="BC38" i="1" s="1"/>
  <c r="BD38" i="1" s="1"/>
  <c r="BE38" i="1" s="1"/>
  <c r="BF38" i="1" s="1"/>
  <c r="BG38" i="1" s="1"/>
  <c r="BH38" i="1" s="1"/>
  <c r="BI38" i="1" s="1"/>
  <c r="BJ38" i="1" s="1"/>
  <c r="BK38" i="1" s="1"/>
  <c r="BL38" i="1" s="1"/>
  <c r="BM38" i="1" s="1"/>
  <c r="BN38" i="1" s="1"/>
  <c r="BO38" i="1" s="1"/>
  <c r="BP38" i="1" s="1"/>
  <c r="BQ38" i="1" s="1"/>
  <c r="BR38" i="1" s="1"/>
  <c r="BS38" i="1" s="1"/>
  <c r="BT38" i="1" s="1"/>
  <c r="G37" i="1"/>
  <c r="G11" i="1"/>
  <c r="N41" i="1" l="1"/>
  <c r="O39" i="1" l="1"/>
  <c r="O41" i="1" l="1"/>
  <c r="P39" i="1" l="1"/>
  <c r="P41" i="1" l="1"/>
  <c r="Q39" i="1" l="1"/>
  <c r="Q41" i="1" l="1"/>
  <c r="R39" i="1" l="1"/>
  <c r="R41" i="1" l="1"/>
  <c r="S39" i="1" s="1"/>
  <c r="S41" i="1" s="1"/>
  <c r="T39" i="1" s="1"/>
  <c r="T41" i="1" s="1"/>
  <c r="U39" i="1" s="1"/>
  <c r="U41" i="1" s="1"/>
  <c r="V39" i="1" s="1"/>
  <c r="V41" i="1" s="1"/>
  <c r="W39" i="1" s="1"/>
  <c r="W41" i="1" s="1"/>
  <c r="X39" i="1" s="1"/>
  <c r="X41" i="1" s="1"/>
  <c r="Y39" i="1" s="1"/>
  <c r="Y41" i="1" s="1"/>
  <c r="Z39" i="1" s="1"/>
  <c r="Z41" i="1" s="1"/>
  <c r="AA39" i="1" s="1"/>
  <c r="AA41" i="1" s="1"/>
  <c r="AB39" i="1" s="1"/>
  <c r="AB41" i="1" s="1"/>
  <c r="AC39" i="1" s="1"/>
  <c r="AC41" i="1" s="1"/>
  <c r="AD39" i="1" s="1"/>
  <c r="AD41" i="1" s="1"/>
  <c r="AE39" i="1" s="1"/>
  <c r="AE41" i="1" s="1"/>
  <c r="AF39" i="1" s="1"/>
  <c r="AF41" i="1" s="1"/>
  <c r="AG39" i="1" s="1"/>
  <c r="AG41" i="1" s="1"/>
  <c r="AH39" i="1" s="1"/>
  <c r="AH41" i="1" s="1"/>
  <c r="AI39" i="1" s="1"/>
  <c r="AI41" i="1" s="1"/>
  <c r="AJ39" i="1" s="1"/>
  <c r="AJ41" i="1" s="1"/>
  <c r="AK39" i="1" s="1"/>
  <c r="AK41" i="1" s="1"/>
  <c r="AL39" i="1" s="1"/>
  <c r="AL41" i="1" s="1"/>
  <c r="AM39" i="1" s="1"/>
  <c r="AM41" i="1" s="1"/>
  <c r="AN39" i="1" s="1"/>
  <c r="AN41" i="1" s="1"/>
  <c r="AO39" i="1" s="1"/>
  <c r="AO41" i="1" s="1"/>
  <c r="AP39" i="1" s="1"/>
  <c r="AP41" i="1" s="1"/>
  <c r="AQ39" i="1" s="1"/>
  <c r="AQ41" i="1" s="1"/>
  <c r="AR39" i="1" s="1"/>
  <c r="AR41" i="1" s="1"/>
  <c r="AS39" i="1" s="1"/>
  <c r="AS41" i="1" s="1"/>
  <c r="AT39" i="1" s="1"/>
  <c r="AT41" i="1" s="1"/>
  <c r="AU39" i="1" s="1"/>
  <c r="AU41" i="1" s="1"/>
  <c r="AV39" i="1" s="1"/>
  <c r="AV41" i="1" s="1"/>
  <c r="AW39" i="1" s="1"/>
  <c r="AW41" i="1" s="1"/>
  <c r="AX39" i="1" s="1"/>
  <c r="AX41" i="1" s="1"/>
  <c r="AY39" i="1" s="1"/>
  <c r="AY41" i="1" s="1"/>
  <c r="AZ39" i="1" s="1"/>
  <c r="AZ41" i="1" s="1"/>
  <c r="BA39" i="1" s="1"/>
  <c r="BA41" i="1" s="1"/>
  <c r="BB39" i="1" s="1"/>
  <c r="BB41" i="1" s="1"/>
  <c r="BC39" i="1" s="1"/>
  <c r="BC41" i="1" s="1"/>
  <c r="BD39" i="1" s="1"/>
  <c r="BD41" i="1" s="1"/>
  <c r="BE39" i="1" s="1"/>
  <c r="BE41" i="1" s="1"/>
  <c r="BF39" i="1" s="1"/>
  <c r="BF41" i="1" s="1"/>
  <c r="BG39" i="1" s="1"/>
  <c r="BG41" i="1" s="1"/>
  <c r="BH39" i="1" s="1"/>
  <c r="BH41" i="1" s="1"/>
  <c r="BI39" i="1" s="1"/>
  <c r="BI41" i="1" s="1"/>
  <c r="BJ39" i="1" s="1"/>
  <c r="BJ41" i="1" s="1"/>
  <c r="BK39" i="1" s="1"/>
  <c r="BK41" i="1" s="1"/>
  <c r="BL39" i="1" s="1"/>
  <c r="BL41" i="1" s="1"/>
  <c r="BM39" i="1" s="1"/>
  <c r="BM41" i="1" s="1"/>
  <c r="BN39" i="1" s="1"/>
  <c r="BN41" i="1" s="1"/>
  <c r="BO39" i="1" s="1"/>
  <c r="BO41" i="1" s="1"/>
  <c r="BP39" i="1" s="1"/>
  <c r="BP41" i="1" s="1"/>
  <c r="BQ39" i="1" s="1"/>
  <c r="BQ41" i="1" s="1"/>
  <c r="BR39" i="1" s="1"/>
  <c r="BR41" i="1" s="1"/>
  <c r="BS39" i="1" s="1"/>
  <c r="BS41" i="1" s="1"/>
  <c r="BT39" i="1" s="1"/>
  <c r="BT41" i="1" l="1"/>
  <c r="BV41" i="1" s="1"/>
  <c r="BV39" i="1"/>
</calcChain>
</file>

<file path=xl/sharedStrings.xml><?xml version="1.0" encoding="utf-8"?>
<sst xmlns="http://schemas.openxmlformats.org/spreadsheetml/2006/main" count="217" uniqueCount="124">
  <si>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</si>
  <si>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</si>
  <si>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</si>
  <si>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</si>
  <si>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</si>
  <si>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</si>
  <si>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</si>
  <si>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</si>
  <si>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</si>
  <si>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</si>
  <si>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</si>
  <si>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</si>
  <si>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</si>
  <si>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</si>
  <si>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</si>
  <si>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</si>
  <si>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</si>
  <si>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</si>
  <si>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</si>
  <si>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</si>
  <si>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</si>
  <si>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</si>
  <si>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</si>
  <si>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</si>
  <si>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</si>
  <si>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</si>
  <si>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</si>
  <si>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</si>
  <si>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</si>
  <si>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</si>
  <si>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</si>
  <si>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</si>
  <si>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</si>
  <si>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</si>
  <si>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</si>
  <si>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</si>
  <si>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</si>
  <si>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</si>
  <si>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</si>
  <si>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</si>
  <si>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</si>
  <si>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</si>
  <si>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</si>
  <si>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</si>
  <si>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</si>
  <si>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</si>
  <si>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</si>
  <si>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Kylie R</t>
  </si>
  <si>
    <t>Pete S</t>
  </si>
  <si>
    <t>Steve L</t>
  </si>
  <si>
    <t>Allen W</t>
  </si>
  <si>
    <t>Malik M</t>
  </si>
  <si>
    <t>PRIORITY</t>
  </si>
  <si>
    <t>STATUS</t>
  </si>
  <si>
    <t>In Progress</t>
  </si>
  <si>
    <t>DAY</t>
  </si>
  <si>
    <t>ESTIMATE</t>
  </si>
  <si>
    <t>REMAINING</t>
  </si>
  <si>
    <t>COMPLETED</t>
  </si>
  <si>
    <t>TOTAL HOURS</t>
  </si>
  <si>
    <t>HRS COMPLETED</t>
  </si>
  <si>
    <t>BURNDOWN DATA</t>
  </si>
  <si>
    <t>HRS REMAINING</t>
  </si>
  <si>
    <t>Enter hours completed per day ----&gt;</t>
  </si>
  <si>
    <t>PLAN</t>
  </si>
  <si>
    <t>DAYS</t>
  </si>
  <si>
    <t>EST/ DAYS</t>
  </si>
  <si>
    <t xml:space="preserve">     ^  Enter number of days</t>
  </si>
  <si>
    <t>CLICK HERE TO CREATE IN SMARTSHEET</t>
  </si>
  <si>
    <t>BURNDOWN CHART</t>
  </si>
  <si>
    <t>HOURS</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</si>
  <si>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</si>
  <si>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</si>
  <si>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Jenna P</t>
  </si>
  <si>
    <t>Agile Production Scheduling Template</t>
  </si>
  <si>
    <t>Sprint Planning and Backlog Management</t>
  </si>
  <si>
    <t>REVIEW</t>
  </si>
  <si>
    <t>BLOCKED</t>
  </si>
  <si>
    <t>Task</t>
  </si>
  <si>
    <t>DONE</t>
  </si>
  <si>
    <t>Low</t>
  </si>
  <si>
    <t>TO DO</t>
  </si>
  <si>
    <t>Medium</t>
  </si>
  <si>
    <t>IN PROGRESS</t>
  </si>
  <si>
    <t>High</t>
  </si>
  <si>
    <t>KEY DROPDOWNS - DO NOT DELETE</t>
  </si>
  <si>
    <t>Owner</t>
  </si>
  <si>
    <t>Work in Hours</t>
  </si>
  <si>
    <t>Estimate</t>
  </si>
  <si>
    <t>Completed</t>
  </si>
  <si>
    <t>Remaining</t>
  </si>
  <si>
    <t>Start Date</t>
  </si>
  <si>
    <t>Due Date</t>
  </si>
  <si>
    <t>Duration</t>
  </si>
  <si>
    <t>Percent Complete</t>
  </si>
  <si>
    <t>Retrospective Notes and Feedback Loop</t>
  </si>
  <si>
    <t>Tasks</t>
  </si>
  <si>
    <t>Sprint</t>
  </si>
  <si>
    <t>Sprint Iteration Goals</t>
  </si>
  <si>
    <t>Sprint 1</t>
  </si>
  <si>
    <t>Sprint 2</t>
  </si>
  <si>
    <t>Sprint 3</t>
  </si>
  <si>
    <t>Sprint 4</t>
  </si>
  <si>
    <t>Sprint 5</t>
  </si>
  <si>
    <t>Goals</t>
  </si>
  <si>
    <t>Sprints</t>
  </si>
  <si>
    <t>Work Breakdown Structure</t>
  </si>
  <si>
    <t>Backlog</t>
  </si>
  <si>
    <t>Work Estimate in Hours</t>
  </si>
  <si>
    <t>Priority</t>
  </si>
  <si>
    <t>Description</t>
  </si>
  <si>
    <t>Status</t>
  </si>
  <si>
    <t>Notes</t>
  </si>
  <si>
    <t>Functionality</t>
  </si>
  <si>
    <t>Kanban Board</t>
  </si>
  <si>
    <t>To Do</t>
  </si>
  <si>
    <t>Done</t>
  </si>
  <si>
    <t>Blocked</t>
  </si>
  <si>
    <t>Review</t>
  </si>
  <si>
    <t>Copy and paste Kanban cards to the Kanban Board below.</t>
  </si>
  <si>
    <t>Stand-Up Notes</t>
  </si>
  <si>
    <t>Requirements</t>
  </si>
  <si>
    <t>Resource Availability</t>
  </si>
  <si>
    <t>Capacity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</si>
</sst>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0"/>
  </numFmts>
  <fonts count="45">
    <font>
      <sz val="12"/>
      <color theme="1"/>
      <name val="Corbel"/>
      <family val="2"/>
      <scheme val="minor"/>
    </font>
    <font>
      <sz val="11"/>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10"/>
      <color theme="0" tint="-0.499984740745262"/>
      <name val="Century GothiC "/>
    </font>
    <font>
      <sz val="10"/>
      <color theme="1"/>
      <name val="Century GothiC "/>
    </font>
    <font>
      <b/>
      <sz val="22"/>
      <color theme="0"/>
      <name val="Century Gothic"/>
      <family val="1"/>
    </font>
    <font>
      <b/>
      <sz val="16"/>
      <color theme="0" tint="-0.499984740745262"/>
      <name val="Century Gothic"/>
      <family val="1"/>
    </font>
    <font>
      <b/>
      <sz val="10"/>
      <color theme="4" tint="-0.249977111117893"/>
      <name val="Century Gothic"/>
      <family val="1"/>
    </font>
    <font>
      <sz val="12"/>
      <color theme="1"/>
      <name val="Century Gothic"/>
      <family val="1"/>
    </font>
    <font>
      <b/>
      <sz val="9"/>
      <color theme="1"/>
      <name val="Century Gothic"/>
      <family val="1"/>
    </font>
    <font>
      <b/>
      <sz val="10"/>
      <color theme="0"/>
      <name val="Century Gothic"/>
      <family val="1"/>
    </font>
    <font>
      <b/>
      <sz val="10"/>
      <color theme="1"/>
      <name val="Century Gothic"/>
      <family val="1"/>
    </font>
    <font>
      <sz val="9"/>
      <color theme="1"/>
      <name val="Century Gothic"/>
      <family val="1"/>
    </font>
    <font>
      <sz val="10"/>
      <color theme="1"/>
      <name val="Century Gothic"/>
      <family val="1"/>
    </font>
    <font>
      <b/>
      <sz val="8"/>
      <color theme="0" tint="-0.499984740745262"/>
      <name val="Century Gothic"/>
      <family val="1"/>
    </font>
    <font>
      <b/>
      <sz val="10"/>
      <color theme="0" tint="-0.499984740745262"/>
      <name val="Century Gothic"/>
      <family val="1"/>
    </font>
    <font>
      <b/>
      <sz val="11"/>
      <color theme="0" tint="-0.499984740745262"/>
      <name val="Century Gothic"/>
      <family val="1"/>
    </font>
    <font>
      <sz val="11"/>
      <color theme="8" tint="-0.249977111117893"/>
      <name val="Century Gothic"/>
      <family val="1"/>
    </font>
    <font>
      <sz val="7"/>
      <color theme="8" tint="-0.249977111117893"/>
      <name val="Century Gothic"/>
      <family val="1"/>
    </font>
    <font>
      <b/>
      <sz val="12"/>
      <color theme="1"/>
      <name val="Century Gothic"/>
      <family val="1"/>
    </font>
    <font>
      <sz val="11"/>
      <color theme="1"/>
      <name val="Corbel"/>
      <family val="2"/>
      <scheme val="minor"/>
    </font>
    <font>
      <sz val="18"/>
      <color theme="0" tint="-0.499984740745262"/>
      <name val="Century Gothic"/>
      <family val="2"/>
    </font>
    <font>
      <sz val="10"/>
      <color theme="1"/>
      <name val="Century Gothic"/>
      <family val="2"/>
    </font>
    <font>
      <sz val="11"/>
      <color theme="1"/>
      <name val="Century Gothic"/>
      <family val="2"/>
    </font>
    <font>
      <sz val="10"/>
      <color rgb="FF000000"/>
      <name val="Century Gothic"/>
      <family val="2"/>
    </font>
    <font>
      <sz val="11"/>
      <color rgb="FF000000"/>
      <name val="Century Gothic"/>
      <family val="2"/>
    </font>
    <font>
      <sz val="11"/>
      <color rgb="FF1E4E79"/>
      <name val="Century Gothic"/>
      <family val="2"/>
    </font>
    <font>
      <sz val="14"/>
      <color theme="1"/>
      <name val="Century Gothic"/>
      <family val="2"/>
    </font>
    <font>
      <sz val="18"/>
      <color rgb="FF595959"/>
      <name val="Century Gothic"/>
      <family val="2"/>
    </font>
    <font>
      <sz val="12"/>
      <color theme="1"/>
      <name val="Century Gothic"/>
      <family val="2"/>
    </font>
    <font>
      <sz val="9"/>
      <color theme="1"/>
      <name val="Century Gothic"/>
      <family val="2"/>
    </font>
    <font>
      <b/>
      <sz val="11"/>
      <color theme="8" tint="-0.249977111117893"/>
      <name val="Century Gothic"/>
      <family val="1"/>
    </font>
    <font>
      <sz val="11"/>
      <color theme="1"/>
      <name val="Calibri"/>
      <family val="2"/>
    </font>
    <font>
      <i/>
      <sz val="10"/>
      <color rgb="FF2E75B5"/>
      <name val="Century Gothic"/>
      <family val="2"/>
    </font>
    <font>
      <sz val="12"/>
      <color rgb="FF3F3F3F"/>
      <name val="Century Gothic"/>
      <family val="2"/>
    </font>
    <font>
      <sz val="22"/>
      <color theme="1" tint="0.34998626667073579"/>
      <name val="Century Gothic"/>
      <family val="2"/>
    </font>
    <font>
      <sz val="22"/>
      <color rgb="FF3F3F3F"/>
      <name val="Century Gothic"/>
      <family val="2"/>
    </font>
    <font>
      <sz val="12"/>
      <color theme="0"/>
      <name val="Century Gothic"/>
      <family val="2"/>
    </font>
    <font>
      <sz val="10"/>
      <color theme="0"/>
      <name val="Century Gothic"/>
      <family val="1"/>
    </font>
    <font>
      <b/>
      <sz val="22"/>
      <color theme="1" tint="0.34998626667073579"/>
      <name val="Century Gothic"/>
      <family val="2"/>
    </font>
    <font>
      <b/>
      <sz val="9"/>
      <color theme="8" tint="-0.249977111117893"/>
      <name val="Century Gothic"/>
      <family val="2"/>
    </font>
    <font>
      <b/>
      <u/>
      <sz val="22"/>
      <color theme="0"/>
      <name val="Century Gothic"/>
      <family val="1"/>
    </font>
  </fonts>
  <fills count="3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rgb="FF00BD32"/>
        <bgColor indexed="64"/>
      </patternFill>
    </fill>
    <fill>
      <patternFill patternType="solid">
        <fgColor theme="0"/>
        <bgColor theme="0"/>
      </patternFill>
    </fill>
    <fill>
      <patternFill patternType="solid">
        <fgColor rgb="FFFFD965"/>
        <bgColor rgb="FFFFD965"/>
      </patternFill>
    </fill>
    <fill>
      <patternFill patternType="solid">
        <fgColor theme="8" tint="0.79998168889431442"/>
        <bgColor rgb="FFDEEAF6"/>
      </patternFill>
    </fill>
    <fill>
      <patternFill patternType="solid">
        <fgColor rgb="FF595959"/>
        <bgColor rgb="FF595959"/>
      </patternFill>
    </fill>
    <fill>
      <patternFill patternType="solid">
        <fgColor theme="7"/>
        <bgColor rgb="FFDEEAF6"/>
      </patternFill>
    </fill>
    <fill>
      <patternFill patternType="solid">
        <fgColor rgb="FF00B0F0"/>
        <bgColor rgb="FFDEEAF6"/>
      </patternFill>
    </fill>
    <fill>
      <patternFill patternType="solid">
        <fgColor theme="0" tint="-0.14999847407452621"/>
        <bgColor rgb="FFDEEAF6"/>
      </patternFill>
    </fill>
    <fill>
      <patternFill patternType="solid">
        <fgColor rgb="FFEE57AD"/>
        <bgColor rgb="FFDEEAF6"/>
      </patternFill>
    </fill>
    <fill>
      <patternFill patternType="solid">
        <fgColor rgb="FF92D050"/>
        <bgColor rgb="FFDEEAF6"/>
      </patternFill>
    </fill>
    <fill>
      <patternFill patternType="solid">
        <fgColor theme="1" tint="0.499984740745262"/>
        <bgColor rgb="FFDEEAF6"/>
      </patternFill>
    </fill>
  </fills>
  <borders count="6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double">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medium">
        <color rgb="FF9CC2E5"/>
      </top>
      <bottom style="thin">
        <color rgb="FFBFBFBF"/>
      </bottom>
      <diagonal/>
    </border>
    <border>
      <left/>
      <right/>
      <top/>
      <bottom style="medium">
        <color rgb="FF9CC2E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theme="0" tint="-0.249977111117893"/>
      </left>
      <right/>
      <top style="thick">
        <color theme="0" tint="-0.249977111117893"/>
      </top>
      <bottom/>
      <diagonal/>
    </border>
    <border>
      <left style="medium">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style="medium">
        <color theme="0" tint="-0.34998626667073579"/>
      </left>
      <right style="thin">
        <color theme="0" tint="-0.34998626667073579"/>
      </right>
      <top style="thick">
        <color theme="0" tint="-0.249977111117893"/>
      </top>
      <bottom style="thin">
        <color theme="0" tint="-0.34998626667073579"/>
      </bottom>
      <diagonal/>
    </border>
    <border>
      <left style="thin">
        <color theme="0" tint="-0.34998626667073579"/>
      </left>
      <right style="thin">
        <color theme="0" tint="-0.34998626667073579"/>
      </right>
      <top style="thick">
        <color theme="0" tint="-0.249977111117893"/>
      </top>
      <bottom style="thin">
        <color theme="0" tint="-0.34998626667073579"/>
      </bottom>
      <diagonal/>
    </border>
    <border>
      <left style="thin">
        <color theme="0" tint="-0.34998626667073579"/>
      </left>
      <right style="medium">
        <color theme="0" tint="-0.34998626667073579"/>
      </right>
      <top style="thick">
        <color theme="0" tint="-0.249977111117893"/>
      </top>
      <bottom style="thin">
        <color theme="0" tint="-0.34998626667073579"/>
      </bottom>
      <diagonal/>
    </border>
    <border>
      <left style="medium">
        <color theme="0" tint="-0.34998626667073579"/>
      </left>
      <right style="medium">
        <color theme="0" tint="-0.34998626667073579"/>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top/>
      <bottom style="thin">
        <color theme="8"/>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theme="0" tint="-0.24994659260841701"/>
      </left>
      <right style="thin">
        <color theme="0" tint="-0.24994659260841701"/>
      </right>
      <top/>
      <bottom style="thin">
        <color theme="0" tint="-0.24994659260841701"/>
      </bottom>
      <diagonal/>
    </border>
  </borders>
  <cellStyleXfs count="7">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3" fillId="0" borderId="0"/>
    <xf numFmtId="0" fontId="1" fillId="0" borderId="0"/>
    <xf numFmtId="0" fontId="3" fillId="0" borderId="0" applyNumberFormat="0" applyFill="0" applyBorder="0" applyAlignment="0" applyProtection="0"/>
  </cellStyleXfs>
  <cellXfs count="224">
    <xf numFmtId="0" fontId="0" fillId="0" borderId="0" xfId="0"/>
    <xf numFmtId="0" fontId="5" fillId="0" borderId="0" xfId="0" applyFont="1"/>
    <xf numFmtId="0" fontId="6" fillId="23" borderId="0" xfId="0" applyFont="1" applyFill="1" applyAlignment="1">
      <alignment vertical="center"/>
    </xf>
    <xf numFmtId="0" fontId="7" fillId="0" borderId="0" xfId="0" applyFont="1"/>
    <xf numFmtId="0" fontId="0" fillId="0" borderId="0" xfId="0"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xf numFmtId="0" fontId="11" fillId="0" borderId="0" xfId="0" applyFont="1" applyAlignment="1">
      <alignment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5"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5"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5" xfId="0" applyFont="1" applyFill="1" applyBorder="1" applyAlignment="1">
      <alignment horizontal="center" vertical="center"/>
    </xf>
    <xf numFmtId="0" fontId="14" fillId="9" borderId="9"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15" xfId="0" applyFont="1" applyFill="1" applyBorder="1" applyAlignment="1">
      <alignment horizontal="center" vertical="center"/>
    </xf>
    <xf numFmtId="0" fontId="16" fillId="14" borderId="2" xfId="0" applyFont="1" applyFill="1" applyBorder="1"/>
    <xf numFmtId="0" fontId="16" fillId="14" borderId="1" xfId="0" applyFont="1" applyFill="1" applyBorder="1"/>
    <xf numFmtId="0" fontId="16" fillId="14" borderId="3" xfId="0" applyFont="1" applyFill="1" applyBorder="1"/>
    <xf numFmtId="0" fontId="15" fillId="0" borderId="16" xfId="0" applyFont="1" applyBorder="1" applyAlignment="1">
      <alignment horizontal="center" vertical="center"/>
    </xf>
    <xf numFmtId="0" fontId="16" fillId="0" borderId="2" xfId="0" applyFont="1" applyBorder="1"/>
    <xf numFmtId="0" fontId="16" fillId="0" borderId="1" xfId="0" applyFont="1" applyBorder="1"/>
    <xf numFmtId="0" fontId="16" fillId="15" borderId="1" xfId="0" applyFont="1" applyFill="1" applyBorder="1"/>
    <xf numFmtId="0" fontId="16" fillId="10" borderId="1" xfId="0" applyFont="1" applyFill="1" applyBorder="1"/>
    <xf numFmtId="0" fontId="16" fillId="0" borderId="3" xfId="0" applyFont="1" applyBorder="1"/>
    <xf numFmtId="0" fontId="16" fillId="11" borderId="1" xfId="0" applyFont="1" applyFill="1" applyBorder="1"/>
    <xf numFmtId="0" fontId="16" fillId="12" borderId="1" xfId="0" applyFont="1" applyFill="1" applyBorder="1"/>
    <xf numFmtId="0" fontId="16" fillId="13" borderId="1" xfId="0" applyFont="1" applyFill="1" applyBorder="1"/>
    <xf numFmtId="0" fontId="16" fillId="15" borderId="3" xfId="0" applyFont="1" applyFill="1" applyBorder="1"/>
    <xf numFmtId="0" fontId="16" fillId="16" borderId="2" xfId="0" applyFont="1" applyFill="1" applyBorder="1"/>
    <xf numFmtId="0" fontId="16" fillId="16" borderId="1" xfId="0" applyFont="1" applyFill="1" applyBorder="1"/>
    <xf numFmtId="0" fontId="16" fillId="0" borderId="4" xfId="0" applyFont="1" applyBorder="1"/>
    <xf numFmtId="0" fontId="16" fillId="0" borderId="5" xfId="0" applyFont="1" applyBorder="1"/>
    <xf numFmtId="0" fontId="16" fillId="10" borderId="5" xfId="0" applyFont="1" applyFill="1" applyBorder="1"/>
    <xf numFmtId="0" fontId="16" fillId="0" borderId="6" xfId="0" applyFont="1" applyBorder="1"/>
    <xf numFmtId="0" fontId="16" fillId="11" borderId="5" xfId="0" applyFont="1" applyFill="1" applyBorder="1"/>
    <xf numFmtId="0" fontId="16" fillId="12" borderId="5" xfId="0" applyFont="1" applyFill="1" applyBorder="1"/>
    <xf numFmtId="0" fontId="16" fillId="13" borderId="5" xfId="0" applyFont="1" applyFill="1" applyBorder="1"/>
    <xf numFmtId="0" fontId="17"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center" vertical="center"/>
    </xf>
    <xf numFmtId="0" fontId="13" fillId="22" borderId="16" xfId="0" applyFont="1" applyFill="1" applyBorder="1" applyAlignment="1">
      <alignment horizontal="center" vertical="center"/>
    </xf>
    <xf numFmtId="0" fontId="20" fillId="0" borderId="0" xfId="0" applyFont="1" applyAlignment="1">
      <alignment horizontal="left" indent="1"/>
    </xf>
    <xf numFmtId="0" fontId="21" fillId="19" borderId="16" xfId="0" applyFont="1" applyFill="1" applyBorder="1" applyAlignment="1">
      <alignment horizontal="center" vertical="center"/>
    </xf>
    <xf numFmtId="1" fontId="21" fillId="19" borderId="16" xfId="0" applyNumberFormat="1" applyFont="1" applyFill="1" applyBorder="1" applyAlignment="1">
      <alignment horizontal="center" vertical="center"/>
    </xf>
    <xf numFmtId="0" fontId="20" fillId="0" borderId="0" xfId="0" applyFont="1" applyAlignment="1">
      <alignment horizontal="right"/>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3" fillId="24" borderId="39" xfId="0" applyFont="1" applyFill="1" applyBorder="1" applyAlignment="1">
      <alignment horizontal="left"/>
    </xf>
    <xf numFmtId="0" fontId="13" fillId="24" borderId="8" xfId="0" applyFont="1" applyFill="1" applyBorder="1" applyAlignment="1">
      <alignment horizontal="left" vertical="top"/>
    </xf>
    <xf numFmtId="0" fontId="13" fillId="25" borderId="8" xfId="0" applyFont="1" applyFill="1" applyBorder="1" applyAlignment="1">
      <alignment horizontal="left" vertical="center"/>
    </xf>
    <xf numFmtId="0" fontId="13" fillId="25" borderId="1" xfId="0" applyFont="1" applyFill="1" applyBorder="1" applyAlignment="1">
      <alignment horizontal="left" vertical="center"/>
    </xf>
    <xf numFmtId="49" fontId="16" fillId="17" borderId="12" xfId="0" applyNumberFormat="1" applyFont="1" applyFill="1" applyBorder="1" applyAlignment="1">
      <alignment horizontal="left" vertical="center" indent="1"/>
    </xf>
    <xf numFmtId="0" fontId="16" fillId="14" borderId="33" xfId="0" applyFont="1" applyFill="1" applyBorder="1" applyAlignment="1">
      <alignment horizontal="center" vertical="center"/>
    </xf>
    <xf numFmtId="0" fontId="16" fillId="14" borderId="16" xfId="0" applyFont="1" applyFill="1" applyBorder="1" applyAlignment="1">
      <alignment horizontal="center" vertical="center"/>
    </xf>
    <xf numFmtId="0" fontId="16" fillId="14" borderId="26" xfId="0" applyFont="1" applyFill="1" applyBorder="1" applyAlignment="1">
      <alignment horizontal="center" vertical="center"/>
    </xf>
    <xf numFmtId="0" fontId="16" fillId="14" borderId="36" xfId="0" applyFont="1" applyFill="1" applyBorder="1" applyAlignment="1">
      <alignment horizontal="left" vertical="center" indent="1"/>
    </xf>
    <xf numFmtId="14" fontId="16" fillId="14" borderId="29" xfId="0" applyNumberFormat="1" applyFont="1" applyFill="1" applyBorder="1" applyAlignment="1">
      <alignment horizontal="center" vertical="center"/>
    </xf>
    <xf numFmtId="14" fontId="16" fillId="14" borderId="8" xfId="0" applyNumberFormat="1" applyFont="1" applyFill="1" applyBorder="1" applyAlignment="1">
      <alignment horizontal="center" vertical="center"/>
    </xf>
    <xf numFmtId="1" fontId="16" fillId="14" borderId="8" xfId="0" applyNumberFormat="1" applyFont="1" applyFill="1" applyBorder="1" applyAlignment="1">
      <alignment horizontal="center" vertical="center"/>
    </xf>
    <xf numFmtId="9" fontId="14" fillId="14" borderId="8" xfId="1" applyFont="1" applyFill="1" applyBorder="1" applyAlignment="1">
      <alignment horizontal="center" vertical="center"/>
    </xf>
    <xf numFmtId="49" fontId="16" fillId="17" borderId="13" xfId="0" applyNumberFormat="1" applyFont="1" applyFill="1" applyBorder="1" applyAlignment="1">
      <alignment horizontal="left" vertical="center" indent="1"/>
    </xf>
    <xf numFmtId="0" fontId="16" fillId="0" borderId="2" xfId="0" applyFont="1" applyBorder="1" applyAlignment="1">
      <alignment horizontal="left" vertical="center" indent="2"/>
    </xf>
    <xf numFmtId="0" fontId="16" fillId="0" borderId="19" xfId="0" applyFont="1" applyBorder="1" applyAlignment="1">
      <alignment horizontal="left" vertical="center" indent="1"/>
    </xf>
    <xf numFmtId="0" fontId="16" fillId="0" borderId="33" xfId="0" applyFont="1" applyBorder="1" applyAlignment="1">
      <alignment horizontal="center" vertical="center"/>
    </xf>
    <xf numFmtId="0" fontId="16" fillId="0" borderId="16" xfId="0" applyFont="1" applyBorder="1" applyAlignment="1">
      <alignment horizontal="center" vertical="center"/>
    </xf>
    <xf numFmtId="0" fontId="16" fillId="17" borderId="26" xfId="0" applyFont="1" applyFill="1" applyBorder="1" applyAlignment="1">
      <alignment horizontal="center" vertical="center"/>
    </xf>
    <xf numFmtId="0" fontId="16" fillId="0" borderId="21" xfId="0" applyFont="1" applyBorder="1" applyAlignment="1">
      <alignment horizontal="left" vertical="center" indent="2"/>
    </xf>
    <xf numFmtId="164" fontId="16" fillId="0" borderId="24" xfId="0" applyNumberFormat="1" applyFont="1" applyBorder="1" applyAlignment="1">
      <alignment horizontal="center" vertical="center"/>
    </xf>
    <xf numFmtId="164" fontId="16" fillId="0" borderId="1" xfId="0" applyNumberFormat="1" applyFont="1" applyBorder="1" applyAlignment="1">
      <alignment horizontal="center" vertical="center"/>
    </xf>
    <xf numFmtId="1" fontId="16" fillId="17" borderId="1" xfId="0" applyNumberFormat="1" applyFont="1" applyFill="1" applyBorder="1" applyAlignment="1">
      <alignment horizontal="center" vertical="center"/>
    </xf>
    <xf numFmtId="9" fontId="14" fillId="23" borderId="8" xfId="1" applyFont="1" applyFill="1" applyBorder="1" applyAlignment="1">
      <alignment horizontal="center" vertical="center"/>
    </xf>
    <xf numFmtId="0" fontId="16" fillId="0" borderId="2" xfId="0" applyFont="1" applyBorder="1" applyAlignment="1">
      <alignment horizontal="left" vertical="center" indent="3"/>
    </xf>
    <xf numFmtId="0" fontId="16" fillId="0" borderId="19" xfId="0" applyFont="1" applyBorder="1" applyAlignment="1">
      <alignment horizontal="left" vertical="center" indent="2"/>
    </xf>
    <xf numFmtId="0" fontId="16" fillId="0" borderId="21" xfId="0" applyFont="1" applyBorder="1" applyAlignment="1">
      <alignment horizontal="left" vertical="center" indent="3"/>
    </xf>
    <xf numFmtId="0" fontId="16" fillId="14" borderId="21" xfId="0" applyFont="1" applyFill="1" applyBorder="1" applyAlignment="1">
      <alignment horizontal="left" vertical="center" indent="1"/>
    </xf>
    <xf numFmtId="164" fontId="16" fillId="14" borderId="24" xfId="0" applyNumberFormat="1" applyFont="1" applyFill="1" applyBorder="1" applyAlignment="1">
      <alignment horizontal="center" vertical="center"/>
    </xf>
    <xf numFmtId="164" fontId="16" fillId="14" borderId="1" xfId="0" applyNumberFormat="1" applyFont="1" applyFill="1" applyBorder="1" applyAlignment="1">
      <alignment horizontal="center" vertical="center"/>
    </xf>
    <xf numFmtId="14" fontId="16" fillId="14" borderId="1" xfId="0" applyNumberFormat="1" applyFont="1" applyFill="1" applyBorder="1" applyAlignment="1">
      <alignment horizontal="center" vertical="center"/>
    </xf>
    <xf numFmtId="0" fontId="16" fillId="0" borderId="31" xfId="0" applyFont="1" applyBorder="1" applyAlignment="1">
      <alignment horizontal="left" vertical="center" indent="1"/>
    </xf>
    <xf numFmtId="49" fontId="16" fillId="17" borderId="14" xfId="0" applyNumberFormat="1" applyFont="1" applyFill="1" applyBorder="1" applyAlignment="1">
      <alignment horizontal="left" vertical="center" indent="1"/>
    </xf>
    <xf numFmtId="0" fontId="16" fillId="0" borderId="4" xfId="0" applyFont="1" applyBorder="1" applyAlignment="1">
      <alignment horizontal="left" vertical="center" indent="2"/>
    </xf>
    <xf numFmtId="0" fontId="16" fillId="0" borderId="35" xfId="0" applyFont="1" applyBorder="1" applyAlignment="1">
      <alignment horizontal="left" vertical="center" indent="1"/>
    </xf>
    <xf numFmtId="0" fontId="16" fillId="0" borderId="34" xfId="0" applyFont="1" applyBorder="1" applyAlignment="1">
      <alignment horizontal="center" vertical="center"/>
    </xf>
    <xf numFmtId="0" fontId="16" fillId="0" borderId="27" xfId="0" applyFont="1" applyBorder="1" applyAlignment="1">
      <alignment horizontal="center" vertical="center"/>
    </xf>
    <xf numFmtId="0" fontId="16" fillId="17" borderId="28" xfId="0" applyFont="1" applyFill="1" applyBorder="1" applyAlignment="1">
      <alignment horizontal="center" vertical="center"/>
    </xf>
    <xf numFmtId="0" fontId="16" fillId="0" borderId="22" xfId="0" applyFont="1" applyBorder="1" applyAlignment="1">
      <alignment horizontal="left" vertical="center" indent="2"/>
    </xf>
    <xf numFmtId="164" fontId="16" fillId="0" borderId="32" xfId="0" applyNumberFormat="1" applyFont="1" applyBorder="1" applyAlignment="1">
      <alignment horizontal="center" vertical="center"/>
    </xf>
    <xf numFmtId="164" fontId="16" fillId="0" borderId="5" xfId="0" applyNumberFormat="1" applyFont="1" applyBorder="1" applyAlignment="1">
      <alignment horizontal="center" vertical="center"/>
    </xf>
    <xf numFmtId="1" fontId="16" fillId="17" borderId="17" xfId="0" applyNumberFormat="1" applyFont="1" applyFill="1" applyBorder="1" applyAlignment="1">
      <alignment horizontal="center" vertical="center"/>
    </xf>
    <xf numFmtId="9" fontId="14" fillId="23" borderId="6" xfId="1" applyFont="1" applyFill="1" applyBorder="1" applyAlignment="1">
      <alignment horizontal="center" vertical="center"/>
    </xf>
    <xf numFmtId="165" fontId="19" fillId="0" borderId="0" xfId="0" applyNumberFormat="1" applyFont="1" applyAlignment="1">
      <alignment horizontal="center" vertical="center"/>
    </xf>
    <xf numFmtId="0" fontId="22" fillId="0" borderId="0" xfId="0" applyFont="1" applyAlignment="1">
      <alignment horizontal="center" vertical="center"/>
    </xf>
    <xf numFmtId="0" fontId="12" fillId="14" borderId="16" xfId="0" applyFont="1" applyFill="1" applyBorder="1" applyAlignment="1">
      <alignment horizontal="right" vertical="center" indent="1"/>
    </xf>
    <xf numFmtId="0" fontId="23" fillId="0" borderId="0" xfId="4"/>
    <xf numFmtId="0" fontId="5" fillId="0" borderId="40" xfId="4" applyFont="1" applyBorder="1" applyAlignment="1">
      <alignment horizontal="left" vertical="center" wrapText="1" indent="2"/>
    </xf>
    <xf numFmtId="0" fontId="16" fillId="17" borderId="7" xfId="0" applyFont="1" applyFill="1" applyBorder="1" applyAlignment="1">
      <alignment horizontal="left" vertical="center" indent="1"/>
    </xf>
    <xf numFmtId="0" fontId="16" fillId="17" borderId="30" xfId="0" applyFont="1" applyFill="1" applyBorder="1" applyAlignment="1">
      <alignment horizontal="left" vertical="center" indent="2"/>
    </xf>
    <xf numFmtId="0" fontId="16" fillId="17" borderId="2" xfId="0" applyFont="1" applyFill="1" applyBorder="1" applyAlignment="1">
      <alignment horizontal="left" vertical="center" indent="1"/>
    </xf>
    <xf numFmtId="0" fontId="16" fillId="17" borderId="19" xfId="0" applyFont="1" applyFill="1" applyBorder="1" applyAlignment="1">
      <alignment horizontal="left" vertical="center" indent="1"/>
    </xf>
    <xf numFmtId="0" fontId="24" fillId="0" borderId="0" xfId="0" applyFont="1" applyAlignment="1">
      <alignment horizontal="left" vertical="center"/>
    </xf>
    <xf numFmtId="0" fontId="1" fillId="0" borderId="0" xfId="5"/>
    <xf numFmtId="0" fontId="25" fillId="27" borderId="0" xfId="5" applyFont="1" applyFill="1" applyAlignment="1">
      <alignment wrapText="1"/>
    </xf>
    <xf numFmtId="0" fontId="25" fillId="0" borderId="41" xfId="5" applyFont="1" applyBorder="1" applyAlignment="1">
      <alignment horizontal="left" vertical="center" wrapText="1"/>
    </xf>
    <xf numFmtId="0" fontId="26" fillId="0" borderId="41" xfId="5" applyFont="1" applyBorder="1" applyAlignment="1">
      <alignment horizontal="left" vertical="center" wrapText="1"/>
    </xf>
    <xf numFmtId="0" fontId="25" fillId="28" borderId="41" xfId="5" applyFont="1" applyFill="1" applyBorder="1" applyAlignment="1">
      <alignment horizontal="left" vertical="center" wrapText="1"/>
    </xf>
    <xf numFmtId="0" fontId="27" fillId="27" borderId="41" xfId="5" applyFont="1" applyFill="1" applyBorder="1" applyAlignment="1">
      <alignment horizontal="left" vertical="center" wrapText="1" readingOrder="1"/>
    </xf>
    <xf numFmtId="0" fontId="28" fillId="27" borderId="41" xfId="5" applyFont="1" applyFill="1" applyBorder="1" applyAlignment="1">
      <alignment horizontal="left" vertical="center" wrapText="1" readingOrder="1"/>
    </xf>
    <xf numFmtId="0" fontId="25" fillId="27" borderId="41" xfId="5" applyFont="1" applyFill="1" applyBorder="1" applyAlignment="1">
      <alignment horizontal="left" vertical="center" wrapText="1"/>
    </xf>
    <xf numFmtId="0" fontId="26" fillId="27" borderId="41" xfId="5" applyFont="1" applyFill="1" applyBorder="1" applyAlignment="1">
      <alignment horizontal="left" vertical="center" wrapText="1"/>
    </xf>
    <xf numFmtId="0" fontId="30" fillId="0" borderId="0" xfId="5" applyFont="1" applyAlignment="1">
      <alignment vertical="center" wrapText="1"/>
    </xf>
    <xf numFmtId="0" fontId="31" fillId="0" borderId="43" xfId="5" applyFont="1" applyBorder="1" applyAlignment="1">
      <alignment vertical="center"/>
    </xf>
    <xf numFmtId="0" fontId="0" fillId="0" borderId="0" xfId="0" applyAlignment="1">
      <alignment horizontal="center"/>
    </xf>
    <xf numFmtId="0" fontId="12" fillId="19" borderId="44" xfId="0" applyFont="1" applyFill="1" applyBorder="1" applyAlignment="1">
      <alignment horizontal="right" vertical="center" wrapText="1" indent="1"/>
    </xf>
    <xf numFmtId="0" fontId="12" fillId="19" borderId="44" xfId="0" applyFont="1" applyFill="1" applyBorder="1" applyAlignment="1">
      <alignment horizontal="center" vertical="center" wrapText="1"/>
    </xf>
    <xf numFmtId="0" fontId="10" fillId="19" borderId="44" xfId="0" applyFont="1" applyFill="1" applyBorder="1" applyAlignment="1">
      <alignment horizontal="left" vertical="center"/>
    </xf>
    <xf numFmtId="0" fontId="11" fillId="19" borderId="44" xfId="0" applyFont="1" applyFill="1" applyBorder="1"/>
    <xf numFmtId="0" fontId="11" fillId="0" borderId="44" xfId="0" applyFont="1" applyBorder="1"/>
    <xf numFmtId="0" fontId="12" fillId="20" borderId="44" xfId="0" applyFont="1" applyFill="1" applyBorder="1" applyAlignment="1">
      <alignment horizontal="right" vertical="center" wrapText="1" indent="1"/>
    </xf>
    <xf numFmtId="0" fontId="12" fillId="20" borderId="44" xfId="0" applyFont="1" applyFill="1" applyBorder="1" applyAlignment="1">
      <alignment horizontal="center" vertical="center" wrapText="1"/>
    </xf>
    <xf numFmtId="0" fontId="10" fillId="0" borderId="44" xfId="0" applyFont="1" applyBorder="1" applyAlignment="1">
      <alignment horizontal="left" vertical="center"/>
    </xf>
    <xf numFmtId="0" fontId="11" fillId="20" borderId="44" xfId="0" applyFont="1" applyFill="1" applyBorder="1"/>
    <xf numFmtId="0" fontId="12" fillId="21" borderId="44" xfId="0" applyFont="1" applyFill="1" applyBorder="1" applyAlignment="1">
      <alignment horizontal="right" vertical="center" wrapText="1" indent="1"/>
    </xf>
    <xf numFmtId="0" fontId="12" fillId="21" borderId="44" xfId="0" applyFont="1" applyFill="1" applyBorder="1" applyAlignment="1">
      <alignment horizontal="center" vertical="center" wrapText="1"/>
    </xf>
    <xf numFmtId="0" fontId="11" fillId="21" borderId="44" xfId="0" applyFont="1" applyFill="1" applyBorder="1"/>
    <xf numFmtId="0" fontId="12" fillId="18" borderId="44" xfId="0" applyFont="1" applyFill="1" applyBorder="1" applyAlignment="1">
      <alignment horizontal="right" vertical="center" wrapText="1" indent="1"/>
    </xf>
    <xf numFmtId="0" fontId="12" fillId="18" borderId="44" xfId="0" applyFont="1" applyFill="1" applyBorder="1" applyAlignment="1">
      <alignment horizontal="center" vertical="center" wrapText="1"/>
    </xf>
    <xf numFmtId="0" fontId="11" fillId="18" borderId="44" xfId="0" applyFont="1" applyFill="1" applyBorder="1"/>
    <xf numFmtId="0" fontId="11" fillId="22" borderId="44" xfId="0" applyFont="1" applyFill="1" applyBorder="1"/>
    <xf numFmtId="0" fontId="29" fillId="29" borderId="42" xfId="5" applyFont="1" applyFill="1" applyBorder="1" applyAlignment="1">
      <alignment horizontal="left" vertical="center" wrapText="1"/>
    </xf>
    <xf numFmtId="0" fontId="12" fillId="22" borderId="50" xfId="0" applyFont="1" applyFill="1" applyBorder="1" applyAlignment="1">
      <alignment horizontal="right" vertical="center" wrapText="1" indent="1"/>
    </xf>
    <xf numFmtId="0" fontId="12" fillId="22" borderId="50" xfId="0" applyFont="1" applyFill="1" applyBorder="1" applyAlignment="1">
      <alignment horizontal="center" vertical="center" wrapText="1"/>
    </xf>
    <xf numFmtId="0" fontId="26" fillId="27" borderId="44" xfId="5" applyFont="1" applyFill="1" applyBorder="1" applyAlignment="1">
      <alignment horizontal="left" vertical="center" wrapText="1"/>
    </xf>
    <xf numFmtId="0" fontId="16" fillId="0" borderId="44" xfId="0" applyFont="1" applyBorder="1" applyAlignment="1">
      <alignment horizontal="left" vertical="center" wrapText="1" indent="1"/>
    </xf>
    <xf numFmtId="0" fontId="14" fillId="0" borderId="44" xfId="0" applyFont="1" applyBorder="1" applyAlignment="1">
      <alignment horizontal="center" vertical="center" wrapText="1"/>
    </xf>
    <xf numFmtId="0" fontId="25" fillId="27" borderId="44" xfId="5" applyFont="1" applyFill="1" applyBorder="1" applyAlignment="1">
      <alignment horizontal="left" vertical="center" wrapText="1"/>
    </xf>
    <xf numFmtId="0" fontId="8" fillId="0" borderId="0" xfId="0" applyFont="1" applyAlignment="1">
      <alignment horizontal="center" vertical="center"/>
    </xf>
    <xf numFmtId="0" fontId="35" fillId="30" borderId="62" xfId="5" applyFont="1" applyFill="1" applyBorder="1"/>
    <xf numFmtId="0" fontId="36" fillId="0" borderId="0" xfId="5" applyFont="1"/>
    <xf numFmtId="0" fontId="37" fillId="0" borderId="43" xfId="5" applyFont="1" applyBorder="1" applyAlignment="1">
      <alignment horizontal="left" wrapText="1"/>
    </xf>
    <xf numFmtId="0" fontId="32" fillId="31" borderId="42" xfId="5" applyFont="1" applyFill="1" applyBorder="1" applyAlignment="1">
      <alignment horizontal="center" vertical="center"/>
    </xf>
    <xf numFmtId="0" fontId="32" fillId="32" borderId="42" xfId="5" applyFont="1" applyFill="1" applyBorder="1" applyAlignment="1">
      <alignment horizontal="center" vertical="center"/>
    </xf>
    <xf numFmtId="0" fontId="32" fillId="33" borderId="42" xfId="5" applyFont="1" applyFill="1" applyBorder="1" applyAlignment="1">
      <alignment horizontal="center" vertical="center"/>
    </xf>
    <xf numFmtId="0" fontId="32" fillId="34" borderId="42" xfId="5" applyFont="1" applyFill="1" applyBorder="1" applyAlignment="1">
      <alignment horizontal="center" vertical="center"/>
    </xf>
    <xf numFmtId="0" fontId="32" fillId="35" borderId="42" xfId="5" applyFont="1" applyFill="1" applyBorder="1" applyAlignment="1">
      <alignment horizontal="center" vertical="center"/>
    </xf>
    <xf numFmtId="0" fontId="38" fillId="0" borderId="0" xfId="5" applyFont="1" applyAlignment="1">
      <alignment horizontal="left" vertical="center"/>
    </xf>
    <xf numFmtId="0" fontId="38" fillId="0" borderId="0" xfId="0" applyFont="1" applyAlignment="1">
      <alignment horizontal="left" vertical="center"/>
    </xf>
    <xf numFmtId="0" fontId="32" fillId="0" borderId="0" xfId="5" applyFont="1"/>
    <xf numFmtId="0" fontId="39" fillId="0" borderId="43" xfId="5" applyFont="1" applyBorder="1" applyAlignment="1">
      <alignment horizontal="left" wrapText="1"/>
    </xf>
    <xf numFmtId="0" fontId="40" fillId="36" borderId="42" xfId="5" applyFont="1" applyFill="1" applyBorder="1" applyAlignment="1">
      <alignment horizontal="left" vertical="center" indent="1"/>
    </xf>
    <xf numFmtId="0" fontId="5" fillId="0" borderId="0" xfId="0" applyFont="1" applyAlignment="1">
      <alignment horizontal="center"/>
    </xf>
    <xf numFmtId="0" fontId="25" fillId="0" borderId="0" xfId="0" applyFont="1"/>
    <xf numFmtId="0" fontId="16" fillId="0" borderId="0" xfId="0" applyFont="1" applyAlignment="1">
      <alignment wrapText="1"/>
    </xf>
    <xf numFmtId="0" fontId="16" fillId="17" borderId="44" xfId="0" applyFont="1" applyFill="1" applyBorder="1" applyAlignment="1">
      <alignment horizontal="left" vertical="center" wrapText="1" indent="1"/>
    </xf>
    <xf numFmtId="49" fontId="16" fillId="17" borderId="44" xfId="0" applyNumberFormat="1" applyFont="1" applyFill="1" applyBorder="1" applyAlignment="1">
      <alignment horizontal="left" vertical="center" wrapText="1" indent="1"/>
    </xf>
    <xf numFmtId="0" fontId="16" fillId="0" borderId="0" xfId="0" applyFont="1" applyAlignment="1">
      <alignment vertical="center"/>
    </xf>
    <xf numFmtId="0" fontId="41" fillId="0" borderId="0" xfId="0" applyFont="1" applyAlignment="1">
      <alignment horizontal="center" vertical="center" wrapText="1"/>
    </xf>
    <xf numFmtId="0" fontId="13" fillId="18" borderId="65" xfId="0" applyFont="1" applyFill="1" applyBorder="1" applyAlignment="1">
      <alignment horizontal="left" vertical="center" wrapText="1" indent="1"/>
    </xf>
    <xf numFmtId="0" fontId="42" fillId="0" borderId="0" xfId="0" applyFont="1" applyAlignment="1">
      <alignment vertical="center"/>
    </xf>
    <xf numFmtId="0" fontId="43" fillId="14" borderId="33" xfId="0" applyFont="1" applyFill="1" applyBorder="1" applyAlignment="1">
      <alignment horizontal="center" vertical="center" wrapText="1"/>
    </xf>
    <xf numFmtId="0" fontId="43" fillId="14" borderId="16" xfId="0" applyFont="1" applyFill="1" applyBorder="1" applyAlignment="1">
      <alignment horizontal="center" vertical="center" wrapText="1"/>
    </xf>
    <xf numFmtId="0" fontId="43" fillId="14" borderId="26"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42" fillId="23" borderId="0" xfId="0" applyFont="1" applyFill="1" applyAlignment="1">
      <alignment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43" fillId="14" borderId="52" xfId="0" applyFont="1" applyFill="1" applyBorder="1" applyAlignment="1">
      <alignment horizontal="center" vertical="center" wrapText="1"/>
    </xf>
    <xf numFmtId="0" fontId="43" fillId="14" borderId="11" xfId="0" applyFont="1" applyFill="1" applyBorder="1" applyAlignment="1">
      <alignment horizontal="center" vertical="center" wrapText="1"/>
    </xf>
    <xf numFmtId="0" fontId="43" fillId="14" borderId="58" xfId="0" applyFont="1" applyFill="1" applyBorder="1" applyAlignment="1">
      <alignment horizontal="center" vertical="center" wrapText="1"/>
    </xf>
    <xf numFmtId="0" fontId="43" fillId="14" borderId="20" xfId="0" applyFont="1" applyFill="1" applyBorder="1" applyAlignment="1">
      <alignment horizontal="center" vertical="center" wrapText="1"/>
    </xf>
    <xf numFmtId="0" fontId="43" fillId="14" borderId="54" xfId="0" applyFont="1" applyFill="1" applyBorder="1" applyAlignment="1">
      <alignment horizontal="left" vertical="center" wrapText="1" indent="1"/>
    </xf>
    <xf numFmtId="0" fontId="43" fillId="14" borderId="18" xfId="0" applyFont="1" applyFill="1" applyBorder="1" applyAlignment="1">
      <alignment horizontal="left" vertical="center" wrapText="1" indent="1"/>
    </xf>
    <xf numFmtId="0" fontId="43" fillId="14" borderId="59" xfId="0" applyFont="1" applyFill="1" applyBorder="1" applyAlignment="1">
      <alignment horizontal="center" vertical="center" wrapText="1"/>
    </xf>
    <xf numFmtId="0" fontId="43" fillId="14" borderId="23" xfId="0" applyFont="1" applyFill="1" applyBorder="1" applyAlignment="1">
      <alignment horizontal="center" vertical="center" wrapText="1"/>
    </xf>
    <xf numFmtId="0" fontId="43" fillId="14" borderId="60" xfId="0" applyFont="1" applyFill="1" applyBorder="1" applyAlignment="1">
      <alignment horizontal="center" vertical="center" wrapText="1"/>
    </xf>
    <xf numFmtId="0" fontId="43" fillId="14" borderId="10" xfId="0" applyFont="1" applyFill="1" applyBorder="1" applyAlignment="1">
      <alignment horizontal="center" vertical="center" wrapText="1"/>
    </xf>
    <xf numFmtId="0" fontId="43" fillId="14" borderId="53" xfId="0" applyFont="1" applyFill="1" applyBorder="1" applyAlignment="1">
      <alignment horizontal="left" vertical="center" wrapText="1" indent="1"/>
    </xf>
    <xf numFmtId="0" fontId="43" fillId="14" borderId="9" xfId="0" applyFont="1" applyFill="1" applyBorder="1" applyAlignment="1">
      <alignment horizontal="left" vertical="center" wrapText="1" indent="1"/>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13" fillId="2" borderId="25"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25" xfId="0" applyFont="1" applyFill="1" applyBorder="1" applyAlignment="1">
      <alignment horizontal="center" vertical="center"/>
    </xf>
    <xf numFmtId="0" fontId="13" fillId="6" borderId="25"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25" xfId="0" applyFont="1" applyFill="1" applyBorder="1" applyAlignment="1">
      <alignment horizontal="center" vertical="center"/>
    </xf>
    <xf numFmtId="0" fontId="33" fillId="19" borderId="44" xfId="0" applyFont="1" applyFill="1" applyBorder="1" applyAlignment="1">
      <alignment horizontal="left" vertical="center" indent="1"/>
    </xf>
    <xf numFmtId="0" fontId="33" fillId="19" borderId="45" xfId="0" applyFont="1" applyFill="1" applyBorder="1" applyAlignment="1">
      <alignment horizontal="left" vertical="center" indent="1"/>
    </xf>
    <xf numFmtId="0" fontId="33" fillId="20" borderId="44" xfId="0" applyFont="1" applyFill="1" applyBorder="1" applyAlignment="1">
      <alignment horizontal="left" vertical="center" indent="1"/>
    </xf>
    <xf numFmtId="0" fontId="33" fillId="20" borderId="45" xfId="0" applyFont="1" applyFill="1" applyBorder="1" applyAlignment="1">
      <alignment horizontal="left" vertical="center" indent="1"/>
    </xf>
    <xf numFmtId="0" fontId="33" fillId="21" borderId="44" xfId="0" applyFont="1" applyFill="1" applyBorder="1" applyAlignment="1">
      <alignment horizontal="left" vertical="center" indent="1"/>
    </xf>
    <xf numFmtId="0" fontId="33" fillId="21" borderId="45" xfId="0" applyFont="1" applyFill="1" applyBorder="1" applyAlignment="1">
      <alignment horizontal="left" vertical="center" indent="1"/>
    </xf>
    <xf numFmtId="0" fontId="33" fillId="18" borderId="44" xfId="0" applyFont="1" applyFill="1" applyBorder="1" applyAlignment="1">
      <alignment horizontal="left" vertical="center" indent="1"/>
    </xf>
    <xf numFmtId="0" fontId="33" fillId="18" borderId="45" xfId="0" applyFont="1" applyFill="1" applyBorder="1" applyAlignment="1">
      <alignment horizontal="left" vertical="center" indent="1"/>
    </xf>
    <xf numFmtId="0" fontId="33" fillId="22" borderId="50" xfId="0" applyFont="1" applyFill="1" applyBorder="1" applyAlignment="1">
      <alignment horizontal="left" vertical="center" indent="1"/>
    </xf>
    <xf numFmtId="0" fontId="33" fillId="22" borderId="51" xfId="0" applyFont="1" applyFill="1" applyBorder="1" applyAlignment="1">
      <alignment horizontal="left" vertical="center" indent="1"/>
    </xf>
    <xf numFmtId="0" fontId="43" fillId="14" borderId="55" xfId="0" applyFont="1" applyFill="1" applyBorder="1" applyAlignment="1">
      <alignment horizontal="center" vertical="center" wrapText="1"/>
    </xf>
    <xf numFmtId="0" fontId="43" fillId="14" borderId="56" xfId="0" applyFont="1" applyFill="1" applyBorder="1" applyAlignment="1">
      <alignment horizontal="center" vertical="center" wrapText="1"/>
    </xf>
    <xf numFmtId="0" fontId="43" fillId="14" borderId="57" xfId="0" applyFont="1" applyFill="1" applyBorder="1" applyAlignment="1">
      <alignment horizontal="center" vertical="center" wrapText="1"/>
    </xf>
    <xf numFmtId="0" fontId="34" fillId="14" borderId="48" xfId="0" applyFont="1" applyFill="1" applyBorder="1" applyAlignment="1">
      <alignment horizontal="center" vertical="center" wrapText="1"/>
    </xf>
    <xf numFmtId="0" fontId="34" fillId="14" borderId="49" xfId="0" applyFont="1" applyFill="1" applyBorder="1" applyAlignment="1">
      <alignment horizontal="center" vertical="center" wrapText="1"/>
    </xf>
    <xf numFmtId="0" fontId="43" fillId="14" borderId="61" xfId="0" applyFont="1" applyFill="1" applyBorder="1" applyAlignment="1">
      <alignment horizontal="center" vertical="center" wrapText="1"/>
    </xf>
    <xf numFmtId="0" fontId="43" fillId="14" borderId="15" xfId="0" applyFont="1" applyFill="1" applyBorder="1" applyAlignment="1">
      <alignment horizontal="center" vertical="center" wrapText="1"/>
    </xf>
    <xf numFmtId="0" fontId="32" fillId="17" borderId="45" xfId="0" applyFont="1" applyFill="1" applyBorder="1" applyAlignment="1">
      <alignment horizontal="left" vertical="center" indent="1"/>
    </xf>
    <xf numFmtId="0" fontId="32" fillId="17" borderId="46" xfId="0" applyFont="1" applyFill="1" applyBorder="1" applyAlignment="1">
      <alignment horizontal="left" vertical="center" indent="1"/>
    </xf>
    <xf numFmtId="0" fontId="32" fillId="17" borderId="47" xfId="0" applyFont="1" applyFill="1" applyBorder="1" applyAlignment="1">
      <alignment horizontal="left" vertical="center" indent="1"/>
    </xf>
    <xf numFmtId="0" fontId="37" fillId="0" borderId="43" xfId="5" applyFont="1" applyBorder="1" applyAlignment="1">
      <alignment horizontal="left" wrapText="1"/>
    </xf>
    <xf numFmtId="0" fontId="25" fillId="0" borderId="64" xfId="5" applyFont="1" applyBorder="1" applyAlignment="1">
      <alignment horizontal="center" vertical="center"/>
    </xf>
    <xf numFmtId="0" fontId="25" fillId="0" borderId="63" xfId="5" applyFont="1" applyBorder="1" applyAlignment="1">
      <alignment horizontal="center" vertical="center"/>
    </xf>
    <xf numFmtId="0" fontId="25" fillId="0" borderId="64" xfId="5" applyFont="1" applyBorder="1" applyAlignment="1">
      <alignment horizontal="center" vertical="center" wrapText="1"/>
    </xf>
    <xf numFmtId="0" fontId="25" fillId="0" borderId="63" xfId="5" applyFont="1" applyBorder="1" applyAlignment="1">
      <alignment horizontal="center" vertical="center" wrapText="1"/>
    </xf>
    <xf numFmtId="0" fontId="27" fillId="0" borderId="64" xfId="5" applyFont="1" applyBorder="1" applyAlignment="1">
      <alignment horizontal="center" vertical="center" wrapText="1"/>
    </xf>
    <xf numFmtId="0" fontId="27" fillId="0" borderId="63" xfId="5" applyFont="1" applyBorder="1" applyAlignment="1">
      <alignment horizontal="center" vertical="center" wrapText="1"/>
    </xf>
    <xf numFmtId="0" fontId="38" fillId="0" borderId="0" xfId="0" applyFont="1" applyAlignment="1">
      <alignment vertical="center"/>
    </xf>
    <xf numFmtId="0" fontId="44" fillId="26" borderId="0" xfId="6" applyFont="1" applyFill="1" applyAlignment="1">
      <alignment horizontal="center" vertical="center"/>
    </xf>
  </cellXfs>
  <cellStyles count="7">
    <cellStyle name="Followed Hyperlink" xfId="3" builtinId="9" hidden="1"/>
    <cellStyle name="Hyperlink" xfId="2" builtinId="8" hidden="1"/>
    <cellStyle name="Hyperlink" xfId="6" builtinId="8"/>
    <cellStyle name="Normal" xfId="0" builtinId="0"/>
    <cellStyle name="Normal 2" xfId="4" xr:uid="{7619FB8C-D55D-1241-B11E-C95F25DC35BB}"/>
    <cellStyle name="Normal 3" xfId="5" xr:uid="{AAD65DE3-FC1E-486C-B52C-527602559C2A}"/>
    <cellStyle name="Percent" xfId="1" builtinId="5"/>
  </cellStyles>
  <dxfs count="31">
    <dxf>
      <fill>
        <patternFill patternType="solid">
          <fgColor rgb="FFFB9BA6"/>
          <bgColor rgb="FFFB9BA6"/>
        </patternFill>
      </fill>
      <border>
        <left style="thin">
          <color rgb="FFD5343B"/>
        </left>
      </border>
    </dxf>
    <dxf>
      <fill>
        <patternFill patternType="solid">
          <fgColor rgb="FF94F273"/>
          <bgColor rgb="FF94F273"/>
        </patternFill>
      </fill>
      <border>
        <left style="thin">
          <color rgb="FF1BB814"/>
        </left>
      </border>
    </dxf>
    <dxf>
      <fill>
        <patternFill patternType="solid">
          <fgColor rgb="FFD1CECE"/>
          <bgColor rgb="FFD1CECE"/>
        </patternFill>
      </fill>
      <border>
        <left style="thin">
          <color rgb="FF757070"/>
        </left>
      </border>
    </dxf>
    <dxf>
      <fill>
        <patternFill patternType="solid">
          <fgColor rgb="FFFFD232"/>
          <bgColor rgb="FFFFD232"/>
        </patternFill>
      </fill>
      <border>
        <left style="thin">
          <color rgb="FFFFA607"/>
        </left>
      </border>
    </dxf>
    <dxf>
      <fill>
        <patternFill patternType="solid">
          <fgColor rgb="FFA2F2EA"/>
          <bgColor rgb="FFA2F2EA"/>
        </patternFill>
      </fill>
      <border>
        <left style="thin">
          <color rgb="FF2CBFB7"/>
        </left>
      </border>
    </dxf>
    <dxf>
      <fill>
        <patternFill patternType="solid">
          <fgColor rgb="FFFF0000"/>
          <bgColor rgb="FFFF0000"/>
        </patternFill>
      </fill>
    </dxf>
    <dxf>
      <fill>
        <patternFill patternType="solid">
          <fgColor rgb="FFFFC000"/>
          <bgColor rgb="FFFFC000"/>
        </patternFill>
      </fill>
    </dxf>
    <dxf>
      <fill>
        <patternFill patternType="solid">
          <fgColor rgb="FF94EFFB"/>
          <bgColor rgb="FF94EFFB"/>
        </patternFill>
      </fill>
    </dxf>
    <dxf>
      <fill>
        <patternFill>
          <bgColor theme="5" tint="0.39994506668294322"/>
        </patternFill>
      </fill>
    </dxf>
    <dxf>
      <font>
        <color theme="1" tint="0.34998626667073579"/>
      </font>
      <fill>
        <patternFill>
          <bgColor theme="0" tint="-0.24994659260841701"/>
        </patternFill>
      </fill>
    </dxf>
    <dxf>
      <fill>
        <patternFill patternType="solid">
          <fgColor rgb="FF86FFF6"/>
          <bgColor rgb="FF86FFF6"/>
        </patternFill>
      </fill>
    </dxf>
    <dxf>
      <fill>
        <patternFill patternType="solid">
          <fgColor rgb="FFBDF330"/>
          <bgColor rgb="FFBDF330"/>
        </patternFill>
      </fill>
    </dxf>
    <dxf>
      <fill>
        <patternFill patternType="solid">
          <fgColor rgb="FFA0D4FF"/>
          <bgColor rgb="FFA0D4FF"/>
        </patternFill>
      </fill>
    </dxf>
    <dxf>
      <fill>
        <patternFill patternType="solid">
          <fgColor rgb="FFFBD0E5"/>
          <bgColor rgb="FFFBD0E5"/>
        </patternFill>
      </fill>
    </dxf>
    <dxf>
      <fill>
        <patternFill patternType="solid">
          <fgColor rgb="FFFFD965"/>
          <bgColor rgb="FFFFD965"/>
        </patternFill>
      </fill>
    </dxf>
    <dxf>
      <fill>
        <patternFill patternType="solid">
          <fgColor rgb="FFFB9BA6"/>
          <bgColor rgb="FFFB9BA6"/>
        </patternFill>
      </fill>
      <border>
        <left style="thin">
          <color rgb="FFD5343B"/>
        </left>
      </border>
    </dxf>
    <dxf>
      <fill>
        <patternFill patternType="solid">
          <fgColor rgb="FF94F273"/>
          <bgColor rgb="FF94F273"/>
        </patternFill>
      </fill>
      <border>
        <left style="thin">
          <color rgb="FF1BB814"/>
        </left>
      </border>
    </dxf>
    <dxf>
      <fill>
        <patternFill patternType="solid">
          <fgColor rgb="FFD1CECE"/>
          <bgColor rgb="FFD1CECE"/>
        </patternFill>
      </fill>
      <border>
        <left style="thin">
          <color rgb="FF757070"/>
        </left>
      </border>
    </dxf>
    <dxf>
      <fill>
        <patternFill patternType="solid">
          <fgColor rgb="FFFFD232"/>
          <bgColor rgb="FFFFD232"/>
        </patternFill>
      </fill>
      <border>
        <left style="thin">
          <color rgb="FFFFA607"/>
        </left>
      </border>
    </dxf>
    <dxf>
      <fill>
        <patternFill patternType="solid">
          <fgColor rgb="FFA2F2EA"/>
          <bgColor rgb="FFA2F2EA"/>
        </patternFill>
      </fill>
      <border>
        <left style="thin">
          <color rgb="FF2CBFB7"/>
        </left>
      </border>
    </dxf>
    <dxf>
      <fill>
        <patternFill patternType="solid">
          <fgColor rgb="FFFF0000"/>
          <bgColor rgb="FFFF0000"/>
        </patternFill>
      </fill>
    </dxf>
    <dxf>
      <fill>
        <patternFill patternType="solid">
          <fgColor rgb="FFFFC000"/>
          <bgColor rgb="FFFFC000"/>
        </patternFill>
      </fill>
    </dxf>
    <dxf>
      <fill>
        <patternFill patternType="solid">
          <fgColor rgb="FF94EFFB"/>
          <bgColor rgb="FF94EFFB"/>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rgb="FF000000"/>
          <bgColor rgb="FFF2F2F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FFDCE4"/>
      <color rgb="FFEE57AD"/>
      <color rgb="FFEAEEF3"/>
      <color rgb="FF6A3AFF"/>
      <color rgb="FFFFC11D"/>
      <color rgb="FFED7C00"/>
      <color rgb="FF732EE0"/>
      <color rgb="FFF1B93C"/>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'Agile Production Scheduling'!$L$40</c:f>
              <c:strCache>
                <c:ptCount val="1"/>
                <c:pt idx="0">
                  <c:v>HRS COMPLETED</c:v>
                </c:pt>
              </c:strCache>
            </c:strRef>
          </c:tx>
          <c:spPr>
            <a:gradFill flip="none" rotWithShape="1">
              <a:gsLst>
                <a:gs pos="0">
                  <a:schemeClr val="accent5">
                    <a:lumMod val="75000"/>
                  </a:schemeClr>
                </a:gs>
                <a:gs pos="100000">
                  <a:schemeClr val="accent5">
                    <a:lumMod val="60000"/>
                    <a:lumOff val="40000"/>
                  </a:schemeClr>
                </a:gs>
              </a:gsLst>
              <a:lin ang="16200000" scaled="1"/>
              <a:tileRect/>
            </a:gra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'Agile Production Scheduling'!$M$37:$BT$37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'Agile Production Scheduling'!$M$40:$BT$40</c:f>
              <c:numCache>
                <c:formatCode>General</c:formatCode>
                <c:ptCount val="60"/>
                <c:pt idx="0">
                  <c:v>8</c:v>
                </c:pt>
                <c:pt idx="1">
                  <c:v>20</c:v>
                </c:pt>
                <c:pt idx="2">
                  <c:v>30</c:v>
                </c:pt>
                <c:pt idx="3">
                  <c:v>40</c:v>
                </c:pt>
                <c:pt idx="4">
                  <c:v>20</c:v>
                </c:pt>
                <c:pt idx="5">
                  <c:v>11</c:v>
                </c:pt>
                <c:pt idx="6">
                  <c:v>16</c:v>
                </c:pt>
                <c:pt idx="7">
                  <c:v>42</c:v>
                </c:pt>
                <c:pt idx="8">
                  <c:v>45</c:v>
                </c:pt>
                <c:pt idx="9">
                  <c:v>20</c:v>
                </c:pt>
                <c:pt idx="10">
                  <c:v>10</c:v>
                </c:pt>
                <c:pt idx="11">
                  <c:v>16</c:v>
                </c:pt>
                <c:pt idx="12">
                  <c:v>24</c:v>
                </c:pt>
                <c:pt idx="13">
                  <c:v>48</c:v>
                </c:pt>
                <c:pt idx="14">
                  <c:v>20</c:v>
                </c:pt>
                <c:pt idx="15">
                  <c:v>4</c:v>
                </c:pt>
                <c:pt idx="16">
                  <c:v>5</c:v>
                </c:pt>
                <c:pt idx="17">
                  <c:v>4</c:v>
                </c:pt>
                <c:pt idx="18">
                  <c:v>8</c:v>
                </c:pt>
                <c:pt idx="19">
                  <c:v>8</c:v>
                </c:pt>
                <c:pt idx="20">
                  <c:v>5</c:v>
                </c:pt>
                <c:pt idx="21">
                  <c:v>5</c:v>
                </c:pt>
                <c:pt idx="22">
                  <c:v>5</c:v>
                </c:pt>
                <c:pt idx="23">
                  <c:v>3</c:v>
                </c:pt>
                <c:pt idx="24">
                  <c:v>2</c:v>
                </c:pt>
              </c:numCache>
            </c:numRef>
          </c:val>
          <c:extLst>
            <c:ext xmlns:c16="http://schemas.microsoft.com/office/drawing/2014/chart" uri="{C3380CC4-5D6E-409C-BE32-E72D297353CC}">
              <c16:uniqueId val="{00000000-3312-0C41-99E2-E21B5E15AB5E}"/>
            </c:ext>
          </c:extLst>
        </c:ser>
        <c:dLbls>
          <c:showLegendKey val="0"/>
          <c:showVal val="0"/>
          <c:showCatName val="0"/>
          <c:showSerName val="0"/>
          <c:showPercent val="0"/>
          <c:showBubbleSize val="0"/>
        </c:dLbls>
        <c:gapWidth val="72"/>
        <c:axId val="1150741088"/>
        <c:axId val="1179485168"/>
      </c:barChart>
      <c:lineChart>
        <c:grouping val="standard"/>
        <c:varyColors val="0"/>
        <c:ser>
          <c:idx val="0"/>
          <c:order val="0"/>
          <c:tx>
            <c:strRef>
              <c:f>'Agile Production Scheduling'!$L$38</c:f>
              <c:strCache>
                <c:ptCount val="1"/>
                <c:pt idx="0">
                  <c:v>PLAN</c:v>
                </c:pt>
              </c:strCache>
            </c:strRef>
          </c:tx>
          <c:spPr>
            <a:ln w="28575" cap="rnd">
              <a:solidFill>
                <a:schemeClr val="accent1"/>
              </a:solidFill>
              <a:round/>
            </a:ln>
            <a:effectLst/>
          </c:spPr>
          <c:marker>
            <c:symbol val="none"/>
          </c:marker>
          <c:cat>
            <c:numRef>
              <c:f>'Agile Production Scheduling'!$M$37:$BT$37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'Agile Production Scheduling'!$M$38:$BT$38</c:f>
              <c:numCache>
                <c:formatCode>0</c:formatCode>
                <c:ptCount val="60"/>
                <c:pt idx="0" formatCode="General">
                  <c:v>617</c:v>
                </c:pt>
                <c:pt idx="1">
                  <c:v>606.7166666666667</c:v>
                </c:pt>
                <c:pt idx="2">
                  <c:v>596.43333333333339</c:v>
                </c:pt>
                <c:pt idx="3">
                  <c:v>586.15000000000009</c:v>
                </c:pt>
                <c:pt idx="4">
                  <c:v>575.86666666666679</c:v>
                </c:pt>
                <c:pt idx="5">
                  <c:v>565.58333333333348</c:v>
                </c:pt>
                <c:pt idx="6">
                  <c:v>555.30000000000018</c:v>
                </c:pt>
                <c:pt idx="7">
                  <c:v>545.01666666666688</c:v>
                </c:pt>
                <c:pt idx="8">
                  <c:v>534.73333333333358</c:v>
                </c:pt>
                <c:pt idx="9">
                  <c:v>524.45000000000027</c:v>
                </c:pt>
                <c:pt idx="10">
                  <c:v>514.16666666666697</c:v>
                </c:pt>
                <c:pt idx="11">
                  <c:v>503.88333333333361</c:v>
                </c:pt>
                <c:pt idx="12">
                  <c:v>493.60000000000025</c:v>
                </c:pt>
                <c:pt idx="13">
                  <c:v>483.31666666666689</c:v>
                </c:pt>
                <c:pt idx="14">
                  <c:v>473.03333333333353</c:v>
                </c:pt>
                <c:pt idx="15">
                  <c:v>462.75000000000017</c:v>
                </c:pt>
                <c:pt idx="16">
                  <c:v>452.46666666666681</c:v>
                </c:pt>
                <c:pt idx="17">
                  <c:v>442.18333333333345</c:v>
                </c:pt>
                <c:pt idx="18">
                  <c:v>431.90000000000009</c:v>
                </c:pt>
                <c:pt idx="19">
                  <c:v>421.61666666666673</c:v>
                </c:pt>
                <c:pt idx="20">
                  <c:v>411.33333333333337</c:v>
                </c:pt>
                <c:pt idx="21">
                  <c:v>401.05</c:v>
                </c:pt>
                <c:pt idx="22">
                  <c:v>390.76666666666665</c:v>
                </c:pt>
                <c:pt idx="23">
                  <c:v>380.48333333333329</c:v>
                </c:pt>
                <c:pt idx="24">
                  <c:v>370.19999999999993</c:v>
                </c:pt>
                <c:pt idx="25">
                  <c:v>359.91666666666657</c:v>
                </c:pt>
                <c:pt idx="26">
                  <c:v>349.63333333333321</c:v>
                </c:pt>
                <c:pt idx="27">
                  <c:v>339.34999999999985</c:v>
                </c:pt>
                <c:pt idx="28">
                  <c:v>329.06666666666649</c:v>
                </c:pt>
                <c:pt idx="29">
                  <c:v>318.78333333333313</c:v>
                </c:pt>
                <c:pt idx="30">
                  <c:v>308.49999999999977</c:v>
                </c:pt>
                <c:pt idx="31">
                  <c:v>298.21666666666641</c:v>
                </c:pt>
                <c:pt idx="32">
                  <c:v>287.93333333333305</c:v>
                </c:pt>
                <c:pt idx="33">
                  <c:v>277.64999999999969</c:v>
                </c:pt>
                <c:pt idx="34">
                  <c:v>267.36666666666633</c:v>
                </c:pt>
                <c:pt idx="35">
                  <c:v>257.08333333333297</c:v>
                </c:pt>
                <c:pt idx="36">
                  <c:v>246.79999999999964</c:v>
                </c:pt>
                <c:pt idx="37">
                  <c:v>236.51666666666631</c:v>
                </c:pt>
                <c:pt idx="38">
                  <c:v>226.23333333333298</c:v>
                </c:pt>
                <c:pt idx="39">
                  <c:v>215.94999999999965</c:v>
                </c:pt>
                <c:pt idx="40">
                  <c:v>205.66666666666632</c:v>
                </c:pt>
                <c:pt idx="41">
                  <c:v>195.38333333333298</c:v>
                </c:pt>
                <c:pt idx="42">
                  <c:v>185.09999999999965</c:v>
                </c:pt>
                <c:pt idx="43">
                  <c:v>174.81666666666632</c:v>
                </c:pt>
                <c:pt idx="44">
                  <c:v>164.53333333333299</c:v>
                </c:pt>
                <c:pt idx="45">
                  <c:v>154.24999999999966</c:v>
                </c:pt>
                <c:pt idx="46">
                  <c:v>143.96666666666633</c:v>
                </c:pt>
                <c:pt idx="47">
                  <c:v>133.683333333333</c:v>
                </c:pt>
                <c:pt idx="48">
                  <c:v>123.39999999999966</c:v>
                </c:pt>
                <c:pt idx="49">
                  <c:v>113.11666666666633</c:v>
                </c:pt>
                <c:pt idx="50">
                  <c:v>102.833333333333</c:v>
                </c:pt>
                <c:pt idx="51">
                  <c:v>92.54999999999967</c:v>
                </c:pt>
                <c:pt idx="52">
                  <c:v>82.266666666666339</c:v>
                </c:pt>
                <c:pt idx="53">
                  <c:v>71.983333333333007</c:v>
                </c:pt>
                <c:pt idx="54">
                  <c:v>61.699999999999676</c:v>
                </c:pt>
                <c:pt idx="55">
                  <c:v>51.416666666666345</c:v>
                </c:pt>
                <c:pt idx="56">
                  <c:v>41.133333333333013</c:v>
                </c:pt>
                <c:pt idx="57">
                  <c:v>30.849999999999682</c:v>
                </c:pt>
                <c:pt idx="58">
                  <c:v>20.56666666666635</c:v>
                </c:pt>
                <c:pt idx="59">
                  <c:v>10.283333333333017</c:v>
                </c:pt>
              </c:numCache>
            </c:numRef>
          </c:val>
          <c:smooth val="0"/>
          <c:extLst>
            <c:ext xmlns:c16="http://schemas.microsoft.com/office/drawing/2014/chart" uri="{C3380CC4-5D6E-409C-BE32-E72D297353CC}">
              <c16:uniqueId val="{00000001-3312-0C41-99E2-E21B5E15AB5E}"/>
            </c:ext>
          </c:extLst>
        </c:ser>
        <c:ser>
          <c:idx val="1"/>
          <c:order val="1"/>
          <c:tx>
            <c:strRef>
              <c:f>'Agile Production Scheduling'!$L$39</c:f>
              <c:strCache>
                <c:ptCount val="1"/>
                <c:pt idx="0">
                  <c:v>ESTIMATE</c:v>
                </c:pt>
              </c:strCache>
            </c:strRef>
          </c:tx>
          <c:spPr>
            <a:ln w="28575" cap="rnd">
              <a:solidFill>
                <a:schemeClr val="accent2"/>
              </a:solidFill>
              <a:round/>
            </a:ln>
            <a:effectLst/>
          </c:spPr>
          <c:marker>
            <c:symbol val="none"/>
          </c:marker>
          <c:cat>
            <c:numRef>
              <c:f>'Agile Production Scheduling'!$M$37:$BT$37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'Agile Production Scheduling'!$M$39:$BT$39</c:f>
              <c:numCache>
                <c:formatCode>General</c:formatCode>
                <c:ptCount val="60"/>
                <c:pt idx="0">
                  <c:v>617</c:v>
                </c:pt>
                <c:pt idx="1">
                  <c:v>609</c:v>
                </c:pt>
                <c:pt idx="2">
                  <c:v>589</c:v>
                </c:pt>
                <c:pt idx="3">
                  <c:v>559</c:v>
                </c:pt>
                <c:pt idx="4">
                  <c:v>519</c:v>
                </c:pt>
                <c:pt idx="5">
                  <c:v>499</c:v>
                </c:pt>
                <c:pt idx="6">
                  <c:v>488</c:v>
                </c:pt>
                <c:pt idx="7">
                  <c:v>472</c:v>
                </c:pt>
                <c:pt idx="8">
                  <c:v>430</c:v>
                </c:pt>
                <c:pt idx="9">
                  <c:v>385</c:v>
                </c:pt>
                <c:pt idx="10">
                  <c:v>365</c:v>
                </c:pt>
                <c:pt idx="11">
                  <c:v>355</c:v>
                </c:pt>
                <c:pt idx="12">
                  <c:v>339</c:v>
                </c:pt>
                <c:pt idx="13">
                  <c:v>315</c:v>
                </c:pt>
                <c:pt idx="14">
                  <c:v>267</c:v>
                </c:pt>
                <c:pt idx="15">
                  <c:v>247</c:v>
                </c:pt>
                <c:pt idx="16">
                  <c:v>243</c:v>
                </c:pt>
                <c:pt idx="17">
                  <c:v>238</c:v>
                </c:pt>
                <c:pt idx="18">
                  <c:v>234</c:v>
                </c:pt>
                <c:pt idx="19">
                  <c:v>226</c:v>
                </c:pt>
                <c:pt idx="20">
                  <c:v>218</c:v>
                </c:pt>
                <c:pt idx="21">
                  <c:v>213</c:v>
                </c:pt>
                <c:pt idx="22">
                  <c:v>208</c:v>
                </c:pt>
                <c:pt idx="23">
                  <c:v>203</c:v>
                </c:pt>
                <c:pt idx="24">
                  <c:v>200</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2-3312-0C41-99E2-E21B5E15AB5E}"/>
            </c:ext>
          </c:extLst>
        </c:ser>
        <c:ser>
          <c:idx val="3"/>
          <c:order val="3"/>
          <c:tx>
            <c:strRef>
              <c:f>'Agile Production Scheduling'!$L$41</c:f>
              <c:strCache>
                <c:ptCount val="1"/>
                <c:pt idx="0">
                  <c:v>HRS REMAINING</c:v>
                </c:pt>
              </c:strCache>
            </c:strRef>
          </c:tx>
          <c:spPr>
            <a:ln w="28575" cap="rnd">
              <a:solidFill>
                <a:schemeClr val="accent4"/>
              </a:solidFill>
              <a:round/>
            </a:ln>
            <a:effectLst/>
          </c:spPr>
          <c:marker>
            <c:symbol val="none"/>
          </c:marker>
          <c:cat>
            <c:numRef>
              <c:f>'Agile Production Scheduling'!$M$37:$BT$37</c:f>
              <c:numCache>
                <c:formatCode>General</c:formatCode>
                <c:ptCount val="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numCache>
            </c:numRef>
          </c:cat>
          <c:val>
            <c:numRef>
              <c:f>'Agile Production Scheduling'!$M$41:$BT$41</c:f>
              <c:numCache>
                <c:formatCode>General</c:formatCode>
                <c:ptCount val="60"/>
                <c:pt idx="0">
                  <c:v>609</c:v>
                </c:pt>
                <c:pt idx="1">
                  <c:v>589</c:v>
                </c:pt>
                <c:pt idx="2">
                  <c:v>559</c:v>
                </c:pt>
                <c:pt idx="3">
                  <c:v>519</c:v>
                </c:pt>
                <c:pt idx="4">
                  <c:v>499</c:v>
                </c:pt>
                <c:pt idx="5">
                  <c:v>488</c:v>
                </c:pt>
                <c:pt idx="6">
                  <c:v>472</c:v>
                </c:pt>
                <c:pt idx="7">
                  <c:v>430</c:v>
                </c:pt>
                <c:pt idx="8">
                  <c:v>385</c:v>
                </c:pt>
                <c:pt idx="9">
                  <c:v>365</c:v>
                </c:pt>
                <c:pt idx="10">
                  <c:v>355</c:v>
                </c:pt>
                <c:pt idx="11">
                  <c:v>339</c:v>
                </c:pt>
                <c:pt idx="12">
                  <c:v>315</c:v>
                </c:pt>
                <c:pt idx="13">
                  <c:v>267</c:v>
                </c:pt>
                <c:pt idx="14">
                  <c:v>247</c:v>
                </c:pt>
                <c:pt idx="15">
                  <c:v>243</c:v>
                </c:pt>
                <c:pt idx="16">
                  <c:v>238</c:v>
                </c:pt>
                <c:pt idx="17">
                  <c:v>234</c:v>
                </c:pt>
                <c:pt idx="18">
                  <c:v>226</c:v>
                </c:pt>
                <c:pt idx="19">
                  <c:v>218</c:v>
                </c:pt>
                <c:pt idx="20">
                  <c:v>213</c:v>
                </c:pt>
                <c:pt idx="21">
                  <c:v>208</c:v>
                </c:pt>
                <c:pt idx="22">
                  <c:v>203</c:v>
                </c:pt>
                <c:pt idx="23">
                  <c:v>200</c:v>
                </c:pt>
                <c:pt idx="24">
                  <c:v>198</c:v>
                </c:pt>
                <c:pt idx="25">
                  <c:v>198</c:v>
                </c:pt>
                <c:pt idx="26">
                  <c:v>198</c:v>
                </c:pt>
                <c:pt idx="27">
                  <c:v>198</c:v>
                </c:pt>
                <c:pt idx="28">
                  <c:v>198</c:v>
                </c:pt>
                <c:pt idx="29">
                  <c:v>198</c:v>
                </c:pt>
                <c:pt idx="30">
                  <c:v>198</c:v>
                </c:pt>
                <c:pt idx="31">
                  <c:v>198</c:v>
                </c:pt>
                <c:pt idx="32">
                  <c:v>198</c:v>
                </c:pt>
                <c:pt idx="33">
                  <c:v>198</c:v>
                </c:pt>
                <c:pt idx="34">
                  <c:v>198</c:v>
                </c:pt>
                <c:pt idx="35">
                  <c:v>198</c:v>
                </c:pt>
                <c:pt idx="36">
                  <c:v>198</c:v>
                </c:pt>
                <c:pt idx="37">
                  <c:v>198</c:v>
                </c:pt>
                <c:pt idx="38">
                  <c:v>198</c:v>
                </c:pt>
                <c:pt idx="39">
                  <c:v>198</c:v>
                </c:pt>
                <c:pt idx="40">
                  <c:v>198</c:v>
                </c:pt>
                <c:pt idx="41">
                  <c:v>198</c:v>
                </c:pt>
                <c:pt idx="42">
                  <c:v>198</c:v>
                </c:pt>
                <c:pt idx="43">
                  <c:v>198</c:v>
                </c:pt>
                <c:pt idx="44">
                  <c:v>198</c:v>
                </c:pt>
                <c:pt idx="45">
                  <c:v>198</c:v>
                </c:pt>
                <c:pt idx="46">
                  <c:v>198</c:v>
                </c:pt>
                <c:pt idx="47">
                  <c:v>198</c:v>
                </c:pt>
                <c:pt idx="48">
                  <c:v>198</c:v>
                </c:pt>
                <c:pt idx="49">
                  <c:v>198</c:v>
                </c:pt>
                <c:pt idx="50">
                  <c:v>198</c:v>
                </c:pt>
                <c:pt idx="51">
                  <c:v>198</c:v>
                </c:pt>
                <c:pt idx="52">
                  <c:v>198</c:v>
                </c:pt>
                <c:pt idx="53">
                  <c:v>198</c:v>
                </c:pt>
                <c:pt idx="54">
                  <c:v>198</c:v>
                </c:pt>
                <c:pt idx="55">
                  <c:v>198</c:v>
                </c:pt>
                <c:pt idx="56">
                  <c:v>198</c:v>
                </c:pt>
                <c:pt idx="57">
                  <c:v>198</c:v>
                </c:pt>
                <c:pt idx="58">
                  <c:v>198</c:v>
                </c:pt>
                <c:pt idx="59">
                  <c:v>198</c:v>
                </c:pt>
              </c:numCache>
            </c:numRef>
          </c:val>
          <c:smooth val="0"/>
          <c:extLst>
            <c:ext xmlns:c16="http://schemas.microsoft.com/office/drawing/2014/chart" uri="{C3380CC4-5D6E-409C-BE32-E72D297353CC}">
              <c16:uniqueId val="{00000003-3312-0C41-99E2-E21B5E15AB5E}"/>
            </c:ext>
          </c:extLst>
        </c:ser>
        <c:dLbls>
          <c:showLegendKey val="0"/>
          <c:showVal val="0"/>
          <c:showCatName val="0"/>
          <c:showSerName val="0"/>
          <c:showPercent val="0"/>
          <c:showBubbleSize val="0"/>
        </c:dLbls>
        <c:marker val="1"/>
        <c:smooth val="0"/>
        <c:axId val="1180770320"/>
        <c:axId val="1180774800"/>
      </c:lineChart>
      <c:catAx>
        <c:axId val="118077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4800"/>
        <c:crosses val="autoZero"/>
        <c:auto val="1"/>
        <c:lblAlgn val="ctr"/>
        <c:lblOffset val="100"/>
        <c:noMultiLvlLbl val="0"/>
      </c:catAx>
      <c:valAx>
        <c:axId val="118077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0770320"/>
        <c:crosses val="autoZero"/>
        <c:crossBetween val="between"/>
      </c:valAx>
      <c:valAx>
        <c:axId val="1179485168"/>
        <c:scaling>
          <c:orientation val="minMax"/>
        </c:scaling>
        <c:delete val="0"/>
        <c:axPos val="r"/>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50741088"/>
        <c:crosses val="max"/>
        <c:crossBetween val="between"/>
      </c:valAx>
      <c:catAx>
        <c:axId val="1150741088"/>
        <c:scaling>
          <c:orientation val="minMax"/>
        </c:scaling>
        <c:delete val="1"/>
        <c:axPos val="b"/>
        <c:numFmt formatCode="General" sourceLinked="1"/>
        <c:majorTickMark val="out"/>
        <c:minorTickMark val="none"/>
        <c:tickLblPos val="nextTo"/>
        <c:crossAx val="1179485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186&amp;utm_source=template-excel&amp;utm_medium=content&amp;utm_campaign=Agile+Production+Scheduling-excel-12186&amp;lpa=Agile+Production+Scheduling+excel+12186"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203200</xdr:colOff>
      <xdr:row>42</xdr:row>
      <xdr:rowOff>0</xdr:rowOff>
    </xdr:from>
    <xdr:to>
      <xdr:col>72</xdr:col>
      <xdr:colOff>127000</xdr:colOff>
      <xdr:row>43</xdr:row>
      <xdr:rowOff>2705100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79375</xdr:colOff>
      <xdr:row>0</xdr:row>
      <xdr:rowOff>2428034</xdr:rowOff>
    </xdr:to>
    <xdr:pic>
      <xdr:nvPicPr>
        <xdr:cNvPr id="2" name="Picture 1">
          <a:hlinkClick xmlns:r="http://schemas.openxmlformats.org/officeDocument/2006/relationships" r:id="rId2"/>
          <a:extLst>
            <a:ext uri="{FF2B5EF4-FFF2-40B4-BE49-F238E27FC236}">
              <a16:creationId xmlns:a16="http://schemas.microsoft.com/office/drawing/2014/main" id="{401F5A51-BE2F-4622-9A80-6C215645A4D4}"/>
            </a:ext>
          </a:extLst>
        </xdr:cNvPr>
        <xdr:cNvPicPr>
          <a:picLocks noChangeAspect="1"/>
        </xdr:cNvPicPr>
      </xdr:nvPicPr>
      <xdr:blipFill>
        <a:blip xmlns:r="http://schemas.openxmlformats.org/officeDocument/2006/relationships" r:embed="rId3"/>
        <a:stretch>
          <a:fillRect/>
        </a:stretch>
      </xdr:blipFill>
      <xdr:spPr>
        <a:xfrm>
          <a:off x="0" y="0"/>
          <a:ext cx="9632950" cy="2428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171450</xdr:colOff>
      <xdr:row>2</xdr:row>
      <xdr:rowOff>257175</xdr:rowOff>
    </xdr:from>
    <xdr:ext cx="2638425" cy="1752600"/>
    <xdr:sp macro="" textlink="">
      <xdr:nvSpPr>
        <xdr:cNvPr id="7" name="Shape 30">
          <a:extLst>
            <a:ext uri="{FF2B5EF4-FFF2-40B4-BE49-F238E27FC236}">
              <a16:creationId xmlns:a16="http://schemas.microsoft.com/office/drawing/2014/main" id="{67662ABF-EB48-4252-AB97-EB344F60F119}"/>
            </a:ext>
          </a:extLst>
        </xdr:cNvPr>
        <xdr:cNvSpPr/>
      </xdr:nvSpPr>
      <xdr:spPr>
        <a:xfrm>
          <a:off x="390525" y="1228725"/>
          <a:ext cx="2638425" cy="1752600"/>
        </a:xfrm>
        <a:prstGeom prst="snip1Rect">
          <a:avLst>
            <a:gd name="adj" fmla="val 16667"/>
          </a:avLst>
        </a:prstGeom>
        <a:solidFill>
          <a:schemeClr val="accent4">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xdr:col>
      <xdr:colOff>161925</xdr:colOff>
      <xdr:row>2</xdr:row>
      <xdr:rowOff>2238375</xdr:rowOff>
    </xdr:from>
    <xdr:ext cx="2638425" cy="1752600"/>
    <xdr:sp macro="" textlink="">
      <xdr:nvSpPr>
        <xdr:cNvPr id="13" name="Shape 30">
          <a:extLst>
            <a:ext uri="{FF2B5EF4-FFF2-40B4-BE49-F238E27FC236}">
              <a16:creationId xmlns:a16="http://schemas.microsoft.com/office/drawing/2014/main" id="{9A461BB9-C986-47DD-8150-DD2FD976320F}"/>
            </a:ext>
          </a:extLst>
        </xdr:cNvPr>
        <xdr:cNvSpPr/>
      </xdr:nvSpPr>
      <xdr:spPr>
        <a:xfrm>
          <a:off x="381000" y="3209925"/>
          <a:ext cx="2638425" cy="1752600"/>
        </a:xfrm>
        <a:prstGeom prst="snip1Rect">
          <a:avLst>
            <a:gd name="adj" fmla="val 16667"/>
          </a:avLst>
        </a:prstGeom>
        <a:solidFill>
          <a:schemeClr val="accent4">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2</xdr:col>
      <xdr:colOff>180975</xdr:colOff>
      <xdr:row>2</xdr:row>
      <xdr:rowOff>200025</xdr:rowOff>
    </xdr:from>
    <xdr:ext cx="2638425" cy="1752600"/>
    <xdr:sp macro="" textlink="">
      <xdr:nvSpPr>
        <xdr:cNvPr id="14" name="Shape 30">
          <a:extLst>
            <a:ext uri="{FF2B5EF4-FFF2-40B4-BE49-F238E27FC236}">
              <a16:creationId xmlns:a16="http://schemas.microsoft.com/office/drawing/2014/main" id="{0393595F-5928-498E-9BC5-3CB613256A03}"/>
            </a:ext>
          </a:extLst>
        </xdr:cNvPr>
        <xdr:cNvSpPr/>
      </xdr:nvSpPr>
      <xdr:spPr>
        <a:xfrm>
          <a:off x="3495675" y="1447800"/>
          <a:ext cx="2638425" cy="1752600"/>
        </a:xfrm>
        <a:prstGeom prst="snip1Rect">
          <a:avLst>
            <a:gd name="adj" fmla="val 16667"/>
          </a:avLst>
        </a:prstGeom>
        <a:solidFill>
          <a:schemeClr val="accent5">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2</xdr:col>
      <xdr:colOff>171450</xdr:colOff>
      <xdr:row>2</xdr:row>
      <xdr:rowOff>2181225</xdr:rowOff>
    </xdr:from>
    <xdr:ext cx="2638425" cy="1752600"/>
    <xdr:sp macro="" textlink="">
      <xdr:nvSpPr>
        <xdr:cNvPr id="15" name="Shape 30">
          <a:extLst>
            <a:ext uri="{FF2B5EF4-FFF2-40B4-BE49-F238E27FC236}">
              <a16:creationId xmlns:a16="http://schemas.microsoft.com/office/drawing/2014/main" id="{5160070C-9AA6-4306-8C6A-CFE5738F6C5E}"/>
            </a:ext>
          </a:extLst>
        </xdr:cNvPr>
        <xdr:cNvSpPr/>
      </xdr:nvSpPr>
      <xdr:spPr>
        <a:xfrm>
          <a:off x="3486150" y="3429000"/>
          <a:ext cx="2638425" cy="1752600"/>
        </a:xfrm>
        <a:prstGeom prst="snip1Rect">
          <a:avLst>
            <a:gd name="adj" fmla="val 16667"/>
          </a:avLst>
        </a:prstGeom>
        <a:solidFill>
          <a:schemeClr val="accent5">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3</xdr:col>
      <xdr:colOff>219075</xdr:colOff>
      <xdr:row>2</xdr:row>
      <xdr:rowOff>190500</xdr:rowOff>
    </xdr:from>
    <xdr:ext cx="2638425" cy="1752600"/>
    <xdr:sp macro="" textlink="">
      <xdr:nvSpPr>
        <xdr:cNvPr id="16" name="Shape 30">
          <a:extLst>
            <a:ext uri="{FF2B5EF4-FFF2-40B4-BE49-F238E27FC236}">
              <a16:creationId xmlns:a16="http://schemas.microsoft.com/office/drawing/2014/main" id="{6A87643E-D982-41E9-98DF-BB49A14B7B2B}"/>
            </a:ext>
          </a:extLst>
        </xdr:cNvPr>
        <xdr:cNvSpPr/>
      </xdr:nvSpPr>
      <xdr:spPr>
        <a:xfrm>
          <a:off x="6629400" y="1438275"/>
          <a:ext cx="2638425" cy="1752600"/>
        </a:xfrm>
        <a:prstGeom prst="snip1Rect">
          <a:avLst>
            <a:gd name="adj" fmla="val 16667"/>
          </a:avLst>
        </a:prstGeom>
        <a:solidFill>
          <a:schemeClr val="bg1">
            <a:lumMod val="95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3</xdr:col>
      <xdr:colOff>209550</xdr:colOff>
      <xdr:row>2</xdr:row>
      <xdr:rowOff>2171700</xdr:rowOff>
    </xdr:from>
    <xdr:ext cx="2638425" cy="1752600"/>
    <xdr:sp macro="" textlink="">
      <xdr:nvSpPr>
        <xdr:cNvPr id="17" name="Shape 30">
          <a:extLst>
            <a:ext uri="{FF2B5EF4-FFF2-40B4-BE49-F238E27FC236}">
              <a16:creationId xmlns:a16="http://schemas.microsoft.com/office/drawing/2014/main" id="{BB8AB623-097D-4580-9101-7CD1252890EA}"/>
            </a:ext>
          </a:extLst>
        </xdr:cNvPr>
        <xdr:cNvSpPr/>
      </xdr:nvSpPr>
      <xdr:spPr>
        <a:xfrm>
          <a:off x="6619875" y="3419475"/>
          <a:ext cx="2638425" cy="1752600"/>
        </a:xfrm>
        <a:prstGeom prst="snip1Rect">
          <a:avLst>
            <a:gd name="adj" fmla="val 16667"/>
          </a:avLst>
        </a:prstGeom>
        <a:solidFill>
          <a:schemeClr val="bg1">
            <a:lumMod val="95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4</xdr:col>
      <xdr:colOff>209550</xdr:colOff>
      <xdr:row>2</xdr:row>
      <xdr:rowOff>247650</xdr:rowOff>
    </xdr:from>
    <xdr:ext cx="2638425" cy="1752600"/>
    <xdr:sp macro="" textlink="">
      <xdr:nvSpPr>
        <xdr:cNvPr id="18" name="Shape 30">
          <a:extLst>
            <a:ext uri="{FF2B5EF4-FFF2-40B4-BE49-F238E27FC236}">
              <a16:creationId xmlns:a16="http://schemas.microsoft.com/office/drawing/2014/main" id="{567597A3-F263-409B-8310-FDBF85F71720}"/>
            </a:ext>
          </a:extLst>
        </xdr:cNvPr>
        <xdr:cNvSpPr/>
      </xdr:nvSpPr>
      <xdr:spPr>
        <a:xfrm>
          <a:off x="9715500" y="1495425"/>
          <a:ext cx="2638425" cy="1752600"/>
        </a:xfrm>
        <a:prstGeom prst="snip1Rect">
          <a:avLst>
            <a:gd name="adj" fmla="val 16667"/>
          </a:avLst>
        </a:prstGeom>
        <a:solidFill>
          <a:srgbClr val="FFDCE4"/>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4</xdr:col>
      <xdr:colOff>200025</xdr:colOff>
      <xdr:row>2</xdr:row>
      <xdr:rowOff>2228850</xdr:rowOff>
    </xdr:from>
    <xdr:ext cx="2638425" cy="1752600"/>
    <xdr:sp macro="" textlink="">
      <xdr:nvSpPr>
        <xdr:cNvPr id="19" name="Shape 30">
          <a:extLst>
            <a:ext uri="{FF2B5EF4-FFF2-40B4-BE49-F238E27FC236}">
              <a16:creationId xmlns:a16="http://schemas.microsoft.com/office/drawing/2014/main" id="{8D917B94-E3B8-4F94-856A-D06EB1534243}"/>
            </a:ext>
          </a:extLst>
        </xdr:cNvPr>
        <xdr:cNvSpPr/>
      </xdr:nvSpPr>
      <xdr:spPr>
        <a:xfrm>
          <a:off x="9705975" y="3476625"/>
          <a:ext cx="2638425" cy="1752600"/>
        </a:xfrm>
        <a:prstGeom prst="snip1Rect">
          <a:avLst>
            <a:gd name="adj" fmla="val 16667"/>
          </a:avLst>
        </a:prstGeom>
        <a:solidFill>
          <a:srgbClr val="FFDCE4"/>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5</xdr:col>
      <xdr:colOff>228600</xdr:colOff>
      <xdr:row>2</xdr:row>
      <xdr:rowOff>238125</xdr:rowOff>
    </xdr:from>
    <xdr:ext cx="2638425" cy="1752600"/>
    <xdr:sp macro="" textlink="">
      <xdr:nvSpPr>
        <xdr:cNvPr id="20" name="Shape 30">
          <a:extLst>
            <a:ext uri="{FF2B5EF4-FFF2-40B4-BE49-F238E27FC236}">
              <a16:creationId xmlns:a16="http://schemas.microsoft.com/office/drawing/2014/main" id="{91E39F6D-69F2-402E-8169-094E5875B3C6}"/>
            </a:ext>
          </a:extLst>
        </xdr:cNvPr>
        <xdr:cNvSpPr/>
      </xdr:nvSpPr>
      <xdr:spPr>
        <a:xfrm>
          <a:off x="12830175" y="1485900"/>
          <a:ext cx="2638425" cy="1752600"/>
        </a:xfrm>
        <a:prstGeom prst="snip1Rect">
          <a:avLst>
            <a:gd name="adj" fmla="val 16667"/>
          </a:avLst>
        </a:prstGeom>
        <a:solidFill>
          <a:schemeClr val="accent6">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5</xdr:col>
      <xdr:colOff>219075</xdr:colOff>
      <xdr:row>2</xdr:row>
      <xdr:rowOff>2219325</xdr:rowOff>
    </xdr:from>
    <xdr:ext cx="2638425" cy="1752600"/>
    <xdr:sp macro="" textlink="">
      <xdr:nvSpPr>
        <xdr:cNvPr id="21" name="Shape 30">
          <a:extLst>
            <a:ext uri="{FF2B5EF4-FFF2-40B4-BE49-F238E27FC236}">
              <a16:creationId xmlns:a16="http://schemas.microsoft.com/office/drawing/2014/main" id="{FAC9C0E2-8C52-4D52-83B2-4F6E540B11FD}"/>
            </a:ext>
          </a:extLst>
        </xdr:cNvPr>
        <xdr:cNvSpPr/>
      </xdr:nvSpPr>
      <xdr:spPr>
        <a:xfrm>
          <a:off x="12820650" y="3467100"/>
          <a:ext cx="2638425" cy="1752600"/>
        </a:xfrm>
        <a:prstGeom prst="snip1Rect">
          <a:avLst>
            <a:gd name="adj" fmla="val 16667"/>
          </a:avLst>
        </a:prstGeom>
        <a:solidFill>
          <a:schemeClr val="accent6">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of Task to Be Completed</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POINTS</a:t>
          </a:r>
          <a:r>
            <a:rPr lang="en-US" sz="1000">
              <a:solidFill>
                <a:schemeClr val="dk1"/>
              </a:solidFill>
              <a:latin typeface="Century Gothic"/>
              <a:ea typeface="Century Gothic"/>
              <a:cs typeface="Century Gothic"/>
              <a:sym typeface="Century Gothic"/>
            </a:rPr>
            <a:t>: 0</a:t>
          </a: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7</xdr:col>
      <xdr:colOff>38100</xdr:colOff>
      <xdr:row>2</xdr:row>
      <xdr:rowOff>85725</xdr:rowOff>
    </xdr:from>
    <xdr:ext cx="4343400" cy="1752600"/>
    <xdr:sp macro="" textlink="">
      <xdr:nvSpPr>
        <xdr:cNvPr id="22" name="Shape 30">
          <a:extLst>
            <a:ext uri="{FF2B5EF4-FFF2-40B4-BE49-F238E27FC236}">
              <a16:creationId xmlns:a16="http://schemas.microsoft.com/office/drawing/2014/main" id="{99F5EB98-3B79-423A-80EE-DE88EF615F00}"/>
            </a:ext>
          </a:extLst>
        </xdr:cNvPr>
        <xdr:cNvSpPr/>
      </xdr:nvSpPr>
      <xdr:spPr>
        <a:xfrm>
          <a:off x="15954375" y="1057275"/>
          <a:ext cx="4343400" cy="1752600"/>
        </a:xfrm>
        <a:prstGeom prst="roundRect">
          <a:avLst/>
        </a:prstGeom>
        <a:solidFill>
          <a:schemeClr val="bg2">
            <a:lumMod val="9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Date</a:t>
          </a:r>
          <a:r>
            <a:rPr lang="en-US" sz="1000">
              <a:solidFill>
                <a:schemeClr val="dk1"/>
              </a:solidFill>
              <a:latin typeface="Century Gothic" panose="020B0502020202020204" pitchFamily="34" charset="0"/>
              <a:ea typeface="Century Gothic"/>
              <a:cs typeface="Century Gothic"/>
              <a:sym typeface="Century Gothic"/>
            </a:rPr>
            <a:t>: MM/DD/YY</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Team Member Name</a:t>
          </a:r>
          <a:r>
            <a:rPr lang="en-US" sz="1000">
              <a:solidFill>
                <a:schemeClr val="dk1"/>
              </a:solidFill>
              <a:latin typeface="Century Gothic" panose="020B0502020202020204" pitchFamily="34" charset="0"/>
              <a:ea typeface="Century Gothic"/>
              <a:cs typeface="Century Gothic"/>
              <a:sym typeface="Century Gothic"/>
            </a:rPr>
            <a:t>: Name</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baseline="0">
              <a:solidFill>
                <a:schemeClr val="dk1"/>
              </a:solidFill>
              <a:latin typeface="Century Gothic" panose="020B0502020202020204" pitchFamily="34" charset="0"/>
              <a:ea typeface="Century Gothic"/>
              <a:cs typeface="Century Gothic"/>
              <a:sym typeface="Century Gothic"/>
            </a:rPr>
            <a:t>Current Work</a:t>
          </a:r>
          <a:r>
            <a:rPr lang="en-US" sz="1000">
              <a:solidFill>
                <a:schemeClr val="dk1"/>
              </a:solidFill>
              <a:latin typeface="Century Gothic" panose="020B0502020202020204" pitchFamily="34" charset="0"/>
              <a:ea typeface="Century Gothic"/>
              <a:cs typeface="Century Gothic"/>
              <a:sym typeface="Century Gothic"/>
            </a:rPr>
            <a:t>: Description</a:t>
          </a: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Future Work</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Blockers</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xdr:txBody>
    </xdr:sp>
    <xdr:clientData fLocksWithSheet="0"/>
  </xdr:oneCellAnchor>
  <xdr:oneCellAnchor>
    <xdr:from>
      <xdr:col>7</xdr:col>
      <xdr:colOff>295275</xdr:colOff>
      <xdr:row>2</xdr:row>
      <xdr:rowOff>1952625</xdr:rowOff>
    </xdr:from>
    <xdr:ext cx="4343400" cy="1752600"/>
    <xdr:sp macro="" textlink="">
      <xdr:nvSpPr>
        <xdr:cNvPr id="24" name="Shape 30">
          <a:extLst>
            <a:ext uri="{FF2B5EF4-FFF2-40B4-BE49-F238E27FC236}">
              <a16:creationId xmlns:a16="http://schemas.microsoft.com/office/drawing/2014/main" id="{9A2662F7-A947-4779-A335-D2C8AD9CD42F}"/>
            </a:ext>
          </a:extLst>
        </xdr:cNvPr>
        <xdr:cNvSpPr/>
      </xdr:nvSpPr>
      <xdr:spPr>
        <a:xfrm>
          <a:off x="16211550" y="2924175"/>
          <a:ext cx="4343400" cy="1752600"/>
        </a:xfrm>
        <a:prstGeom prst="roundRect">
          <a:avLst/>
        </a:prstGeom>
        <a:solidFill>
          <a:schemeClr val="bg2">
            <a:lumMod val="9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Date</a:t>
          </a:r>
          <a:r>
            <a:rPr lang="en-US" sz="1000">
              <a:solidFill>
                <a:schemeClr val="dk1"/>
              </a:solidFill>
              <a:latin typeface="Century Gothic" panose="020B0502020202020204" pitchFamily="34" charset="0"/>
              <a:ea typeface="Century Gothic"/>
              <a:cs typeface="Century Gothic"/>
              <a:sym typeface="Century Gothic"/>
            </a:rPr>
            <a:t>: MM/DD/YY</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Team Member Name</a:t>
          </a:r>
          <a:r>
            <a:rPr lang="en-US" sz="1000">
              <a:solidFill>
                <a:schemeClr val="dk1"/>
              </a:solidFill>
              <a:latin typeface="Century Gothic" panose="020B0502020202020204" pitchFamily="34" charset="0"/>
              <a:ea typeface="Century Gothic"/>
              <a:cs typeface="Century Gothic"/>
              <a:sym typeface="Century Gothic"/>
            </a:rPr>
            <a:t>: Name</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baseline="0">
              <a:solidFill>
                <a:schemeClr val="dk1"/>
              </a:solidFill>
              <a:latin typeface="Century Gothic" panose="020B0502020202020204" pitchFamily="34" charset="0"/>
              <a:ea typeface="Century Gothic"/>
              <a:cs typeface="Century Gothic"/>
              <a:sym typeface="Century Gothic"/>
            </a:rPr>
            <a:t>Current Work</a:t>
          </a:r>
          <a:r>
            <a:rPr lang="en-US" sz="1000">
              <a:solidFill>
                <a:schemeClr val="dk1"/>
              </a:solidFill>
              <a:latin typeface="Century Gothic" panose="020B0502020202020204" pitchFamily="34" charset="0"/>
              <a:ea typeface="Century Gothic"/>
              <a:cs typeface="Century Gothic"/>
              <a:sym typeface="Century Gothic"/>
            </a:rPr>
            <a:t>: Description</a:t>
          </a: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Future Work</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Blockers</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xdr:txBody>
    </xdr:sp>
    <xdr:clientData fLocksWithSheet="0"/>
  </xdr:oneCellAnchor>
  <xdr:oneCellAnchor>
    <xdr:from>
      <xdr:col>7</xdr:col>
      <xdr:colOff>57150</xdr:colOff>
      <xdr:row>3</xdr:row>
      <xdr:rowOff>9525</xdr:rowOff>
    </xdr:from>
    <xdr:ext cx="4343400" cy="1752600"/>
    <xdr:sp macro="" textlink="">
      <xdr:nvSpPr>
        <xdr:cNvPr id="25" name="Shape 30">
          <a:extLst>
            <a:ext uri="{FF2B5EF4-FFF2-40B4-BE49-F238E27FC236}">
              <a16:creationId xmlns:a16="http://schemas.microsoft.com/office/drawing/2014/main" id="{A93D16A0-390F-4FD3-BB8E-E310DD183B18}"/>
            </a:ext>
          </a:extLst>
        </xdr:cNvPr>
        <xdr:cNvSpPr/>
      </xdr:nvSpPr>
      <xdr:spPr>
        <a:xfrm>
          <a:off x="15973425" y="4791075"/>
          <a:ext cx="4343400" cy="1752600"/>
        </a:xfrm>
        <a:prstGeom prst="roundRect">
          <a:avLst/>
        </a:prstGeom>
        <a:solidFill>
          <a:schemeClr val="bg2">
            <a:lumMod val="9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Date</a:t>
          </a:r>
          <a:r>
            <a:rPr lang="en-US" sz="1000">
              <a:solidFill>
                <a:schemeClr val="dk1"/>
              </a:solidFill>
              <a:latin typeface="Century Gothic" panose="020B0502020202020204" pitchFamily="34" charset="0"/>
              <a:ea typeface="Century Gothic"/>
              <a:cs typeface="Century Gothic"/>
              <a:sym typeface="Century Gothic"/>
            </a:rPr>
            <a:t>: MM/DD/YY</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Team Member Name</a:t>
          </a:r>
          <a:r>
            <a:rPr lang="en-US" sz="1000">
              <a:solidFill>
                <a:schemeClr val="dk1"/>
              </a:solidFill>
              <a:latin typeface="Century Gothic" panose="020B0502020202020204" pitchFamily="34" charset="0"/>
              <a:ea typeface="Century Gothic"/>
              <a:cs typeface="Century Gothic"/>
              <a:sym typeface="Century Gothic"/>
            </a:rPr>
            <a:t>: Name</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baseline="0">
              <a:solidFill>
                <a:schemeClr val="dk1"/>
              </a:solidFill>
              <a:latin typeface="Century Gothic" panose="020B0502020202020204" pitchFamily="34" charset="0"/>
              <a:ea typeface="Century Gothic"/>
              <a:cs typeface="Century Gothic"/>
              <a:sym typeface="Century Gothic"/>
            </a:rPr>
            <a:t>Current Work</a:t>
          </a:r>
          <a:r>
            <a:rPr lang="en-US" sz="1000">
              <a:solidFill>
                <a:schemeClr val="dk1"/>
              </a:solidFill>
              <a:latin typeface="Century Gothic" panose="020B0502020202020204" pitchFamily="34" charset="0"/>
              <a:ea typeface="Century Gothic"/>
              <a:cs typeface="Century Gothic"/>
              <a:sym typeface="Century Gothic"/>
            </a:rPr>
            <a:t>: Description</a:t>
          </a: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Future Work</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Blockers</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xdr:txBody>
    </xdr:sp>
    <xdr:clientData fLocksWithSheet="0"/>
  </xdr:oneCellAnchor>
  <xdr:oneCellAnchor>
    <xdr:from>
      <xdr:col>7</xdr:col>
      <xdr:colOff>314325</xdr:colOff>
      <xdr:row>3</xdr:row>
      <xdr:rowOff>1876425</xdr:rowOff>
    </xdr:from>
    <xdr:ext cx="4343400" cy="1752600"/>
    <xdr:sp macro="" textlink="">
      <xdr:nvSpPr>
        <xdr:cNvPr id="26" name="Shape 30">
          <a:extLst>
            <a:ext uri="{FF2B5EF4-FFF2-40B4-BE49-F238E27FC236}">
              <a16:creationId xmlns:a16="http://schemas.microsoft.com/office/drawing/2014/main" id="{58E00AA3-B741-40DE-A94A-BB2FC0CC9A69}"/>
            </a:ext>
          </a:extLst>
        </xdr:cNvPr>
        <xdr:cNvSpPr/>
      </xdr:nvSpPr>
      <xdr:spPr>
        <a:xfrm>
          <a:off x="16230600" y="6657975"/>
          <a:ext cx="4343400" cy="1752600"/>
        </a:xfrm>
        <a:prstGeom prst="roundRect">
          <a:avLst/>
        </a:prstGeom>
        <a:solidFill>
          <a:schemeClr val="bg2">
            <a:lumMod val="9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Date</a:t>
          </a:r>
          <a:r>
            <a:rPr lang="en-US" sz="1000">
              <a:solidFill>
                <a:schemeClr val="dk1"/>
              </a:solidFill>
              <a:latin typeface="Century Gothic" panose="020B0502020202020204" pitchFamily="34" charset="0"/>
              <a:ea typeface="Century Gothic"/>
              <a:cs typeface="Century Gothic"/>
              <a:sym typeface="Century Gothic"/>
            </a:rPr>
            <a:t>: MM/DD/YY</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panose="020B0502020202020204" pitchFamily="34" charset="0"/>
              <a:ea typeface="Century Gothic"/>
              <a:cs typeface="Century Gothic"/>
              <a:sym typeface="Century Gothic"/>
            </a:rPr>
            <a:t>Team Member Name</a:t>
          </a:r>
          <a:r>
            <a:rPr lang="en-US" sz="1000">
              <a:solidFill>
                <a:schemeClr val="dk1"/>
              </a:solidFill>
              <a:latin typeface="Century Gothic" panose="020B0502020202020204" pitchFamily="34" charset="0"/>
              <a:ea typeface="Century Gothic"/>
              <a:cs typeface="Century Gothic"/>
              <a:sym typeface="Century Gothic"/>
            </a:rPr>
            <a:t>: Name</a:t>
          </a:r>
          <a:endParaRPr sz="1000">
            <a:latin typeface="Century Gothic" panose="020B0502020202020204" pitchFamily="34" charset="0"/>
          </a:endParaRPr>
        </a:p>
        <a:p>
          <a:pPr marL="0" lvl="0" indent="0" algn="l" rtl="0">
            <a:spcBef>
              <a:spcPts val="0"/>
            </a:spcBef>
            <a:spcAft>
              <a:spcPts val="0"/>
            </a:spcAft>
            <a:buNone/>
          </a:pPr>
          <a:endParaRPr sz="1000">
            <a:solidFill>
              <a:schemeClr val="dk1"/>
            </a:solidFill>
            <a:latin typeface="Century Gothic" panose="020B0502020202020204" pitchFamily="34" charset="0"/>
            <a:ea typeface="Century Gothic"/>
            <a:cs typeface="Century Gothic"/>
            <a:sym typeface="Century Gothic"/>
          </a:endParaRPr>
        </a:p>
        <a:p>
          <a:pPr marL="0" lvl="0" indent="0" algn="l" rtl="0">
            <a:spcBef>
              <a:spcPts val="0"/>
            </a:spcBef>
            <a:spcAft>
              <a:spcPts val="0"/>
            </a:spcAft>
            <a:buNone/>
          </a:pPr>
          <a:r>
            <a:rPr lang="en-US" sz="1000" b="1" baseline="0">
              <a:solidFill>
                <a:schemeClr val="dk1"/>
              </a:solidFill>
              <a:latin typeface="Century Gothic" panose="020B0502020202020204" pitchFamily="34" charset="0"/>
              <a:ea typeface="Century Gothic"/>
              <a:cs typeface="Century Gothic"/>
              <a:sym typeface="Century Gothic"/>
            </a:rPr>
            <a:t>Current Work</a:t>
          </a:r>
          <a:r>
            <a:rPr lang="en-US" sz="1000">
              <a:solidFill>
                <a:schemeClr val="dk1"/>
              </a:solidFill>
              <a:latin typeface="Century Gothic" panose="020B0502020202020204" pitchFamily="34" charset="0"/>
              <a:ea typeface="Century Gothic"/>
              <a:cs typeface="Century Gothic"/>
              <a:sym typeface="Century Gothic"/>
            </a:rPr>
            <a:t>: Description</a:t>
          </a: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Future Work</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panose="020B0502020202020204" pitchFamily="34" charset="0"/>
            <a:ea typeface="Century Gothic"/>
            <a:cs typeface="Century Gothic"/>
            <a:sym typeface="Century Gothic"/>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baseline="0">
              <a:effectLst/>
              <a:latin typeface="Century Gothic" panose="020B0502020202020204" pitchFamily="34" charset="0"/>
              <a:ea typeface="+mn-ea"/>
              <a:cs typeface="+mn-cs"/>
            </a:rPr>
            <a:t>Blockers</a:t>
          </a:r>
          <a:r>
            <a:rPr lang="en-US" sz="1000">
              <a:effectLst/>
              <a:latin typeface="Century Gothic" panose="020B0502020202020204" pitchFamily="34" charset="0"/>
              <a:ea typeface="+mn-ea"/>
              <a:cs typeface="+mn-cs"/>
            </a:rPr>
            <a:t>: Description</a:t>
          </a:r>
          <a:endParaRPr lang="en-US" sz="1000">
            <a:effectLst/>
            <a:latin typeface="Century Gothic" panose="020B0502020202020204" pitchFamily="34" charset="0"/>
          </a:endParaRPr>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dd4b9a8537dbe9d0/Desktop/Free-Production-Scheduling-and-Planning-Templates_Greg_VanBelle/IC-Master-Production-Schedule-Template.xlsx" TargetMode="External"/><Relationship Id="rId1" Type="http://schemas.openxmlformats.org/officeDocument/2006/relationships/externalLinkPath" Target="https://d.docs.live.net/dd4b9a8537dbe9d0/Desktop/Free-Production-Scheduling-and-Planning-Templates_Greg_VanBelle/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B9F76D-97A7-4893-BC1F-0F79DE01E015}" name="Table136" displayName="Table136" ref="B2:D22" totalsRowShown="0" headerRowDxfId="30" dataDxfId="28" headerRowBorderDxfId="29" tableBorderDxfId="27" totalsRowBorderDxfId="26">
  <autoFilter ref="B2:D22" xr:uid="{00000000-0009-0000-0100-000001000000}"/>
  <tableColumns count="3">
    <tableColumn id="1" xr3:uid="{4DBAE02E-C652-412F-81A3-65741589C0E3}" name="Resource Availability" dataDxfId="25"/>
    <tableColumn id="2" xr3:uid="{A32D837E-20DE-4C07-A870-3BE6E4E83ACE}" name="Requirements" dataDxfId="24"/>
    <tableColumn id="3" xr3:uid="{80700ADE-ED61-4708-932E-9DA12C36387C}" name="Notes" dataDxfId="23"/>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6&amp;utm_source=template-excel&amp;utm_medium=content&amp;utm_campaign=Agile+Production+Scheduling-excel-12186&amp;lpa=Agile+Production+Scheduling+excel+121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CG48"/>
  <sheetViews>
    <sheetView showGridLines="0" tabSelected="1" zoomScaleNormal="100" zoomScalePageLayoutView="70" workbookViewId="0">
      <pane ySplit="1" topLeftCell="A2" activePane="bottomLeft" state="frozen"/>
      <selection pane="bottomLeft" activeCell="B2" sqref="B2"/>
    </sheetView>
  </sheetViews>
  <sheetFormatPr baseColWidth="10" defaultColWidth="11" defaultRowHeight="16"/>
  <cols>
    <col min="1" max="1" width="3.33203125" customWidth="1"/>
    <col min="2" max="2" width="10.5" customWidth="1"/>
    <col min="3" max="3" width="37.6640625" customWidth="1"/>
    <col min="4" max="4" width="22" customWidth="1"/>
    <col min="5" max="7" width="10.6640625" customWidth="1"/>
    <col min="8" max="8" width="9" customWidth="1"/>
    <col min="9" max="10" width="10.83203125" customWidth="1"/>
    <col min="11" max="11" width="9.6640625" customWidth="1"/>
    <col min="12" max="12" width="15" customWidth="1"/>
    <col min="13" max="72" width="3.83203125" customWidth="1"/>
    <col min="73" max="73" width="1" customWidth="1"/>
    <col min="74" max="74" width="8.5" style="4" customWidth="1"/>
    <col min="75" max="75" width="3.33203125" customWidth="1"/>
  </cols>
  <sheetData>
    <row r="1" spans="1:85" ht="192" customHeight="1">
      <c r="C1" s="167"/>
      <c r="D1" s="168"/>
      <c r="E1" s="169"/>
      <c r="F1" s="168"/>
      <c r="G1" s="117"/>
      <c r="H1" s="117"/>
      <c r="I1" s="117"/>
      <c r="J1" s="168"/>
      <c r="K1" s="168"/>
      <c r="AI1" s="4"/>
      <c r="AJ1" s="4"/>
      <c r="BV1"/>
      <c r="CF1" s="4"/>
      <c r="CG1" s="4"/>
    </row>
    <row r="2" spans="1:85" ht="50" customHeight="1">
      <c r="A2" s="1"/>
      <c r="B2" s="170" t="s">
        <v>74</v>
      </c>
      <c r="C2" s="2"/>
      <c r="D2" s="2"/>
      <c r="E2" s="2"/>
      <c r="F2" s="2"/>
      <c r="G2" s="2"/>
      <c r="H2" s="2"/>
      <c r="I2" s="2"/>
      <c r="J2" s="3"/>
      <c r="K2" s="3"/>
      <c r="L2" s="3"/>
      <c r="M2" s="3"/>
      <c r="N2" s="3"/>
      <c r="O2" s="3"/>
      <c r="P2" s="3"/>
    </row>
    <row r="3" spans="1:85" s="4" customFormat="1" ht="35" customHeight="1">
      <c r="B3" s="105" t="s">
        <v>75</v>
      </c>
      <c r="C3" s="6"/>
      <c r="D3" s="6"/>
      <c r="E3" s="6"/>
      <c r="F3" s="5"/>
      <c r="G3" s="6"/>
      <c r="H3" s="6"/>
      <c r="I3" s="6"/>
      <c r="J3" s="6"/>
      <c r="K3" s="6"/>
      <c r="L3" s="6"/>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85" ht="23" customHeight="1">
      <c r="B4" s="208" t="s">
        <v>98</v>
      </c>
      <c r="C4" s="118" t="s">
        <v>99</v>
      </c>
      <c r="D4" s="195" t="s">
        <v>104</v>
      </c>
      <c r="E4" s="195"/>
      <c r="F4" s="195"/>
      <c r="G4" s="195"/>
      <c r="H4" s="195"/>
      <c r="I4" s="195"/>
      <c r="J4" s="196"/>
      <c r="K4" s="208" t="s">
        <v>105</v>
      </c>
      <c r="L4" s="119" t="s">
        <v>99</v>
      </c>
      <c r="M4" s="120"/>
      <c r="N4" s="120"/>
      <c r="O4" s="120"/>
      <c r="P4" s="121"/>
      <c r="Q4" s="121"/>
      <c r="R4" s="121"/>
      <c r="S4" s="121"/>
      <c r="T4" s="121"/>
      <c r="U4" s="121"/>
      <c r="V4" s="121"/>
      <c r="W4" s="121"/>
      <c r="X4" s="121"/>
      <c r="Y4" s="121"/>
      <c r="Z4" s="121"/>
      <c r="AA4" s="121"/>
      <c r="AB4" s="121"/>
      <c r="AC4" s="121"/>
      <c r="AD4" s="121"/>
      <c r="AE4" s="121"/>
      <c r="AF4" s="121"/>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7"/>
      <c r="BV4" s="8"/>
    </row>
    <row r="5" spans="1:85" ht="23" customHeight="1">
      <c r="B5" s="208"/>
      <c r="C5" s="123" t="s">
        <v>100</v>
      </c>
      <c r="D5" s="197" t="s">
        <v>104</v>
      </c>
      <c r="E5" s="197"/>
      <c r="F5" s="197"/>
      <c r="G5" s="197"/>
      <c r="H5" s="197"/>
      <c r="I5" s="197"/>
      <c r="J5" s="198"/>
      <c r="K5" s="208"/>
      <c r="L5" s="124" t="s">
        <v>100</v>
      </c>
      <c r="M5" s="125"/>
      <c r="N5" s="125"/>
      <c r="O5" s="125"/>
      <c r="P5" s="122"/>
      <c r="Q5" s="122"/>
      <c r="R5" s="122"/>
      <c r="S5" s="122"/>
      <c r="T5" s="122"/>
      <c r="U5" s="122"/>
      <c r="V5" s="126"/>
      <c r="W5" s="126"/>
      <c r="X5" s="126"/>
      <c r="Y5" s="126"/>
      <c r="Z5" s="126"/>
      <c r="AA5" s="126"/>
      <c r="AB5" s="126"/>
      <c r="AC5" s="126"/>
      <c r="AD5" s="126"/>
      <c r="AE5" s="126"/>
      <c r="AF5" s="126"/>
      <c r="AG5" s="126"/>
      <c r="AH5" s="126"/>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7"/>
      <c r="BV5" s="8"/>
    </row>
    <row r="6" spans="1:85" ht="23" customHeight="1">
      <c r="B6" s="208"/>
      <c r="C6" s="127" t="s">
        <v>101</v>
      </c>
      <c r="D6" s="199" t="s">
        <v>104</v>
      </c>
      <c r="E6" s="199"/>
      <c r="F6" s="199"/>
      <c r="G6" s="199"/>
      <c r="H6" s="199"/>
      <c r="I6" s="199"/>
      <c r="J6" s="200"/>
      <c r="K6" s="208"/>
      <c r="L6" s="128" t="s">
        <v>101</v>
      </c>
      <c r="M6" s="125"/>
      <c r="N6" s="125"/>
      <c r="O6" s="125"/>
      <c r="P6" s="122"/>
      <c r="Q6" s="122"/>
      <c r="R6" s="122"/>
      <c r="S6" s="122"/>
      <c r="T6" s="122"/>
      <c r="U6" s="122"/>
      <c r="V6" s="122"/>
      <c r="W6" s="122"/>
      <c r="X6" s="122"/>
      <c r="Y6" s="122"/>
      <c r="Z6" s="122"/>
      <c r="AA6" s="129"/>
      <c r="AB6" s="129"/>
      <c r="AC6" s="129"/>
      <c r="AD6" s="129"/>
      <c r="AE6" s="129"/>
      <c r="AF6" s="129"/>
      <c r="AG6" s="129"/>
      <c r="AH6" s="129"/>
      <c r="AI6" s="129"/>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7"/>
      <c r="BV6" s="8"/>
    </row>
    <row r="7" spans="1:85" ht="23" customHeight="1">
      <c r="B7" s="208"/>
      <c r="C7" s="130" t="s">
        <v>102</v>
      </c>
      <c r="D7" s="201" t="s">
        <v>104</v>
      </c>
      <c r="E7" s="201"/>
      <c r="F7" s="201"/>
      <c r="G7" s="201"/>
      <c r="H7" s="201"/>
      <c r="I7" s="201"/>
      <c r="J7" s="202"/>
      <c r="K7" s="208"/>
      <c r="L7" s="131" t="s">
        <v>102</v>
      </c>
      <c r="M7" s="125"/>
      <c r="N7" s="125"/>
      <c r="O7" s="125"/>
      <c r="P7" s="122"/>
      <c r="Q7" s="122"/>
      <c r="R7" s="122"/>
      <c r="S7" s="122"/>
      <c r="T7" s="122"/>
      <c r="U7" s="122"/>
      <c r="V7" s="122"/>
      <c r="W7" s="122"/>
      <c r="X7" s="122"/>
      <c r="Y7" s="122"/>
      <c r="Z7" s="122"/>
      <c r="AA7" s="122"/>
      <c r="AB7" s="122"/>
      <c r="AC7" s="122"/>
      <c r="AD7" s="122"/>
      <c r="AE7" s="122"/>
      <c r="AF7" s="132"/>
      <c r="AG7" s="132"/>
      <c r="AH7" s="132"/>
      <c r="AI7" s="132"/>
      <c r="AJ7" s="132"/>
      <c r="AK7" s="132"/>
      <c r="AL7" s="132"/>
      <c r="AM7" s="132"/>
      <c r="AN7" s="132"/>
      <c r="AO7" s="132"/>
      <c r="AP7" s="132"/>
      <c r="AQ7" s="132"/>
      <c r="AR7" s="132"/>
      <c r="AS7" s="132"/>
      <c r="AT7" s="132"/>
      <c r="AU7" s="132"/>
      <c r="AV7" s="13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7"/>
      <c r="BV7" s="8"/>
    </row>
    <row r="8" spans="1:85" ht="23" customHeight="1" thickBot="1">
      <c r="B8" s="209"/>
      <c r="C8" s="135" t="s">
        <v>103</v>
      </c>
      <c r="D8" s="203" t="s">
        <v>104</v>
      </c>
      <c r="E8" s="203"/>
      <c r="F8" s="203"/>
      <c r="G8" s="203"/>
      <c r="H8" s="203"/>
      <c r="I8" s="203"/>
      <c r="J8" s="204"/>
      <c r="K8" s="209"/>
      <c r="L8" s="136" t="s">
        <v>103</v>
      </c>
      <c r="M8" s="125"/>
      <c r="N8" s="125"/>
      <c r="O8" s="125"/>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33"/>
      <c r="AX8" s="133"/>
      <c r="AY8" s="133"/>
      <c r="AZ8" s="133"/>
      <c r="BA8" s="133"/>
      <c r="BB8" s="133"/>
      <c r="BC8" s="133"/>
      <c r="BD8" s="133"/>
      <c r="BE8" s="133"/>
      <c r="BF8" s="122"/>
      <c r="BG8" s="122"/>
      <c r="BH8" s="122"/>
      <c r="BI8" s="122"/>
      <c r="BJ8" s="122"/>
      <c r="BK8" s="122"/>
      <c r="BL8" s="122"/>
      <c r="BM8" s="122"/>
      <c r="BN8" s="122"/>
      <c r="BO8" s="122"/>
      <c r="BP8" s="122"/>
      <c r="BQ8" s="122"/>
      <c r="BR8" s="122"/>
      <c r="BS8" s="122"/>
      <c r="BT8" s="122"/>
      <c r="BU8" s="7"/>
      <c r="BV8" s="8"/>
    </row>
    <row r="9" spans="1:85" ht="23" customHeight="1" thickTop="1">
      <c r="B9" s="173" t="s">
        <v>106</v>
      </c>
      <c r="C9" s="183" t="s">
        <v>96</v>
      </c>
      <c r="D9" s="177" t="s">
        <v>86</v>
      </c>
      <c r="E9" s="205" t="s">
        <v>87</v>
      </c>
      <c r="F9" s="206"/>
      <c r="G9" s="207"/>
      <c r="H9" s="175" t="s">
        <v>97</v>
      </c>
      <c r="I9" s="179" t="s">
        <v>91</v>
      </c>
      <c r="J9" s="181" t="s">
        <v>92</v>
      </c>
      <c r="K9" s="181" t="s">
        <v>93</v>
      </c>
      <c r="L9" s="210" t="s">
        <v>94</v>
      </c>
      <c r="M9" s="171" t="s">
        <v>0</v>
      </c>
      <c r="N9" s="172"/>
      <c r="O9" s="172"/>
      <c r="P9" s="172"/>
      <c r="Q9" s="172"/>
      <c r="R9" s="172" t="s">
        <v>1</v>
      </c>
      <c r="S9" s="172"/>
      <c r="T9" s="172"/>
      <c r="U9" s="172"/>
      <c r="V9" s="172"/>
      <c r="W9" s="172" t="s">
        <v>2</v>
      </c>
      <c r="X9" s="172"/>
      <c r="Y9" s="172"/>
      <c r="Z9" s="172"/>
      <c r="AA9" s="187"/>
      <c r="AB9" s="188" t="s">
        <v>3</v>
      </c>
      <c r="AC9" s="189"/>
      <c r="AD9" s="189"/>
      <c r="AE9" s="189"/>
      <c r="AF9" s="189"/>
      <c r="AG9" s="189" t="s">
        <v>4</v>
      </c>
      <c r="AH9" s="189"/>
      <c r="AI9" s="189"/>
      <c r="AJ9" s="189"/>
      <c r="AK9" s="189"/>
      <c r="AL9" s="189" t="s">
        <v>5</v>
      </c>
      <c r="AM9" s="189"/>
      <c r="AN9" s="189"/>
      <c r="AO9" s="189"/>
      <c r="AP9" s="190"/>
      <c r="AQ9" s="185" t="s">
        <v>6</v>
      </c>
      <c r="AR9" s="186"/>
      <c r="AS9" s="186"/>
      <c r="AT9" s="186"/>
      <c r="AU9" s="186"/>
      <c r="AV9" s="186" t="s">
        <v>7</v>
      </c>
      <c r="AW9" s="186"/>
      <c r="AX9" s="186"/>
      <c r="AY9" s="186"/>
      <c r="AZ9" s="186"/>
      <c r="BA9" s="186" t="s">
        <v>8</v>
      </c>
      <c r="BB9" s="186"/>
      <c r="BC9" s="186"/>
      <c r="BD9" s="186"/>
      <c r="BE9" s="191"/>
      <c r="BF9" s="192" t="s">
        <v>9</v>
      </c>
      <c r="BG9" s="193"/>
      <c r="BH9" s="193"/>
      <c r="BI9" s="193"/>
      <c r="BJ9" s="193"/>
      <c r="BK9" s="193" t="s">
        <v>10</v>
      </c>
      <c r="BL9" s="193"/>
      <c r="BM9" s="193"/>
      <c r="BN9" s="193"/>
      <c r="BO9" s="193"/>
      <c r="BP9" s="193" t="s">
        <v>11</v>
      </c>
      <c r="BQ9" s="193"/>
      <c r="BR9" s="193"/>
      <c r="BS9" s="193"/>
      <c r="BT9" s="194"/>
      <c r="BU9" s="7"/>
      <c r="BV9" s="8"/>
    </row>
    <row r="10" spans="1:85" ht="23" customHeight="1" thickBot="1">
      <c r="B10" s="174"/>
      <c r="C10" s="184"/>
      <c r="D10" s="178"/>
      <c r="E10" s="164" t="s">
        <v>88</v>
      </c>
      <c r="F10" s="165" t="s">
        <v>89</v>
      </c>
      <c r="G10" s="166" t="s">
        <v>90</v>
      </c>
      <c r="H10" s="176"/>
      <c r="I10" s="180"/>
      <c r="J10" s="182"/>
      <c r="K10" s="182"/>
      <c r="L10" s="211"/>
      <c r="M10" s="9" t="s">
        <v>12</v>
      </c>
      <c r="N10" s="10" t="s">
        <v>13</v>
      </c>
      <c r="O10" s="10" t="s">
        <v>14</v>
      </c>
      <c r="P10" s="10" t="s">
        <v>15</v>
      </c>
      <c r="Q10" s="10" t="s">
        <v>16</v>
      </c>
      <c r="R10" s="10" t="s">
        <v>12</v>
      </c>
      <c r="S10" s="10" t="s">
        <v>13</v>
      </c>
      <c r="T10" s="10" t="s">
        <v>14</v>
      </c>
      <c r="U10" s="10" t="s">
        <v>15</v>
      </c>
      <c r="V10" s="10" t="s">
        <v>16</v>
      </c>
      <c r="W10" s="10" t="s">
        <v>12</v>
      </c>
      <c r="X10" s="10" t="s">
        <v>13</v>
      </c>
      <c r="Y10" s="10" t="s">
        <v>14</v>
      </c>
      <c r="Z10" s="10" t="s">
        <v>15</v>
      </c>
      <c r="AA10" s="11" t="s">
        <v>16</v>
      </c>
      <c r="AB10" s="12" t="s">
        <v>12</v>
      </c>
      <c r="AC10" s="13" t="s">
        <v>13</v>
      </c>
      <c r="AD10" s="13" t="s">
        <v>14</v>
      </c>
      <c r="AE10" s="13" t="s">
        <v>15</v>
      </c>
      <c r="AF10" s="13" t="s">
        <v>16</v>
      </c>
      <c r="AG10" s="13" t="s">
        <v>12</v>
      </c>
      <c r="AH10" s="13" t="s">
        <v>13</v>
      </c>
      <c r="AI10" s="13" t="s">
        <v>14</v>
      </c>
      <c r="AJ10" s="13" t="s">
        <v>15</v>
      </c>
      <c r="AK10" s="13" t="s">
        <v>16</v>
      </c>
      <c r="AL10" s="13" t="s">
        <v>12</v>
      </c>
      <c r="AM10" s="13" t="s">
        <v>13</v>
      </c>
      <c r="AN10" s="13" t="s">
        <v>14</v>
      </c>
      <c r="AO10" s="13" t="s">
        <v>15</v>
      </c>
      <c r="AP10" s="14" t="s">
        <v>16</v>
      </c>
      <c r="AQ10" s="15" t="s">
        <v>12</v>
      </c>
      <c r="AR10" s="16" t="s">
        <v>13</v>
      </c>
      <c r="AS10" s="16" t="s">
        <v>14</v>
      </c>
      <c r="AT10" s="16" t="s">
        <v>15</v>
      </c>
      <c r="AU10" s="16" t="s">
        <v>16</v>
      </c>
      <c r="AV10" s="16" t="s">
        <v>12</v>
      </c>
      <c r="AW10" s="16" t="s">
        <v>13</v>
      </c>
      <c r="AX10" s="16" t="s">
        <v>14</v>
      </c>
      <c r="AY10" s="16" t="s">
        <v>15</v>
      </c>
      <c r="AZ10" s="16" t="s">
        <v>16</v>
      </c>
      <c r="BA10" s="16" t="s">
        <v>12</v>
      </c>
      <c r="BB10" s="16" t="s">
        <v>13</v>
      </c>
      <c r="BC10" s="16" t="s">
        <v>14</v>
      </c>
      <c r="BD10" s="16" t="s">
        <v>15</v>
      </c>
      <c r="BE10" s="17" t="s">
        <v>16</v>
      </c>
      <c r="BF10" s="18" t="s">
        <v>12</v>
      </c>
      <c r="BG10" s="19" t="s">
        <v>13</v>
      </c>
      <c r="BH10" s="19" t="s">
        <v>14</v>
      </c>
      <c r="BI10" s="19" t="s">
        <v>15</v>
      </c>
      <c r="BJ10" s="19" t="s">
        <v>16</v>
      </c>
      <c r="BK10" s="19" t="s">
        <v>12</v>
      </c>
      <c r="BL10" s="19" t="s">
        <v>13</v>
      </c>
      <c r="BM10" s="19" t="s">
        <v>14</v>
      </c>
      <c r="BN10" s="19" t="s">
        <v>15</v>
      </c>
      <c r="BO10" s="19" t="s">
        <v>16</v>
      </c>
      <c r="BP10" s="19" t="s">
        <v>12</v>
      </c>
      <c r="BQ10" s="19" t="s">
        <v>13</v>
      </c>
      <c r="BR10" s="19" t="s">
        <v>14</v>
      </c>
      <c r="BS10" s="19" t="s">
        <v>15</v>
      </c>
      <c r="BT10" s="20" t="s">
        <v>16</v>
      </c>
      <c r="BU10" s="7"/>
      <c r="BV10" s="8"/>
    </row>
    <row r="11" spans="1:85" ht="23" customHeight="1" thickTop="1">
      <c r="B11" s="57">
        <v>1</v>
      </c>
      <c r="C11" s="101" t="s">
        <v>22</v>
      </c>
      <c r="D11" s="102"/>
      <c r="E11" s="58">
        <f>SUM(E12:E18)</f>
        <v>309</v>
      </c>
      <c r="F11" s="59">
        <f>SUM(F12:F18)</f>
        <v>309</v>
      </c>
      <c r="G11" s="60">
        <f>SUM(G12:G18)</f>
        <v>0</v>
      </c>
      <c r="H11" s="61"/>
      <c r="I11" s="62"/>
      <c r="J11" s="63"/>
      <c r="K11" s="64"/>
      <c r="L11" s="65">
        <f t="shared" ref="L11:L35" si="0">IFERROR(F11/E11,"")</f>
        <v>1</v>
      </c>
      <c r="M11" s="21"/>
      <c r="N11" s="22"/>
      <c r="O11" s="22"/>
      <c r="P11" s="22"/>
      <c r="Q11" s="22"/>
      <c r="R11" s="22"/>
      <c r="S11" s="22"/>
      <c r="T11" s="22"/>
      <c r="U11" s="22"/>
      <c r="V11" s="22"/>
      <c r="W11" s="22"/>
      <c r="X11" s="22"/>
      <c r="Y11" s="22"/>
      <c r="Z11" s="22"/>
      <c r="AA11" s="23"/>
      <c r="AB11" s="21"/>
      <c r="AC11" s="22"/>
      <c r="AD11" s="22"/>
      <c r="AE11" s="22"/>
      <c r="AF11" s="22"/>
      <c r="AG11" s="22"/>
      <c r="AH11" s="22"/>
      <c r="AI11" s="22"/>
      <c r="AJ11" s="22"/>
      <c r="AK11" s="22"/>
      <c r="AL11" s="22"/>
      <c r="AM11" s="22"/>
      <c r="AN11" s="22"/>
      <c r="AO11" s="22"/>
      <c r="AP11" s="23"/>
      <c r="AQ11" s="21"/>
      <c r="AR11" s="22"/>
      <c r="AS11" s="22"/>
      <c r="AT11" s="22"/>
      <c r="AU11" s="22"/>
      <c r="AV11" s="22"/>
      <c r="AW11" s="22"/>
      <c r="AX11" s="22"/>
      <c r="AY11" s="22"/>
      <c r="AZ11" s="22"/>
      <c r="BA11" s="22"/>
      <c r="BB11" s="22"/>
      <c r="BC11" s="22"/>
      <c r="BD11" s="22"/>
      <c r="BE11" s="23"/>
      <c r="BF11" s="21"/>
      <c r="BG11" s="22"/>
      <c r="BH11" s="22"/>
      <c r="BI11" s="22"/>
      <c r="BJ11" s="22"/>
      <c r="BK11" s="22"/>
      <c r="BL11" s="22"/>
      <c r="BM11" s="22"/>
      <c r="BN11" s="22"/>
      <c r="BO11" s="22"/>
      <c r="BP11" s="22"/>
      <c r="BQ11" s="22"/>
      <c r="BR11" s="22"/>
      <c r="BS11" s="22"/>
      <c r="BT11" s="23"/>
      <c r="BU11" s="7"/>
      <c r="BV11" s="8"/>
    </row>
    <row r="12" spans="1:85" ht="23" customHeight="1">
      <c r="B12" s="66">
        <v>1.1000000000000001</v>
      </c>
      <c r="C12" s="67" t="s">
        <v>23</v>
      </c>
      <c r="D12" s="68" t="s">
        <v>73</v>
      </c>
      <c r="E12" s="69">
        <v>40</v>
      </c>
      <c r="F12" s="70">
        <v>40</v>
      </c>
      <c r="G12" s="71">
        <f>E12-F12</f>
        <v>0</v>
      </c>
      <c r="H12" s="72"/>
      <c r="I12" s="73">
        <v>47554</v>
      </c>
      <c r="J12" s="74">
        <v>47557</v>
      </c>
      <c r="K12" s="75">
        <f>J12-I12+1</f>
        <v>4</v>
      </c>
      <c r="L12" s="76">
        <f t="shared" si="0"/>
        <v>1</v>
      </c>
      <c r="M12" s="25"/>
      <c r="N12" s="26"/>
      <c r="O12" s="26"/>
      <c r="P12" s="26"/>
      <c r="Q12" s="27"/>
      <c r="R12" s="27"/>
      <c r="S12" s="27"/>
      <c r="T12" s="27"/>
      <c r="U12" s="28"/>
      <c r="V12" s="28"/>
      <c r="W12" s="26"/>
      <c r="X12" s="26"/>
      <c r="Y12" s="26"/>
      <c r="Z12" s="26"/>
      <c r="AA12" s="29"/>
      <c r="AB12" s="25"/>
      <c r="AC12" s="26"/>
      <c r="AD12" s="26"/>
      <c r="AE12" s="26"/>
      <c r="AF12" s="26"/>
      <c r="AG12" s="30"/>
      <c r="AH12" s="30"/>
      <c r="AI12" s="30"/>
      <c r="AJ12" s="30"/>
      <c r="AK12" s="30"/>
      <c r="AL12" s="26"/>
      <c r="AM12" s="26"/>
      <c r="AN12" s="26"/>
      <c r="AO12" s="26"/>
      <c r="AP12" s="29"/>
      <c r="AQ12" s="25"/>
      <c r="AR12" s="26"/>
      <c r="AS12" s="26"/>
      <c r="AT12" s="26"/>
      <c r="AU12" s="26"/>
      <c r="AV12" s="31"/>
      <c r="AW12" s="31"/>
      <c r="AX12" s="31"/>
      <c r="AY12" s="31"/>
      <c r="AZ12" s="31"/>
      <c r="BA12" s="26"/>
      <c r="BB12" s="26"/>
      <c r="BC12" s="26"/>
      <c r="BD12" s="26"/>
      <c r="BE12" s="29"/>
      <c r="BF12" s="25"/>
      <c r="BG12" s="26"/>
      <c r="BH12" s="26"/>
      <c r="BI12" s="26"/>
      <c r="BJ12" s="26"/>
      <c r="BK12" s="32"/>
      <c r="BL12" s="32"/>
      <c r="BM12" s="32"/>
      <c r="BN12" s="32"/>
      <c r="BO12" s="32"/>
      <c r="BP12" s="26"/>
      <c r="BQ12" s="26"/>
      <c r="BR12" s="26"/>
      <c r="BS12" s="26"/>
      <c r="BT12" s="29"/>
      <c r="BU12" s="7"/>
      <c r="BV12" s="8"/>
    </row>
    <row r="13" spans="1:85" ht="23" customHeight="1">
      <c r="B13" s="66" t="s">
        <v>17</v>
      </c>
      <c r="C13" s="77" t="s">
        <v>24</v>
      </c>
      <c r="D13" s="78" t="s">
        <v>47</v>
      </c>
      <c r="E13" s="69">
        <v>25</v>
      </c>
      <c r="F13" s="70">
        <v>25</v>
      </c>
      <c r="G13" s="71">
        <f t="shared" ref="G13:G35" si="1">E13-F13</f>
        <v>0</v>
      </c>
      <c r="H13" s="79"/>
      <c r="I13" s="73">
        <v>47557</v>
      </c>
      <c r="J13" s="74">
        <v>47558</v>
      </c>
      <c r="K13" s="75">
        <f>J13-I13+1</f>
        <v>2</v>
      </c>
      <c r="L13" s="76">
        <f t="shared" si="0"/>
        <v>1</v>
      </c>
      <c r="M13" s="25"/>
      <c r="N13" s="26"/>
      <c r="O13" s="26"/>
      <c r="P13" s="26"/>
      <c r="Q13" s="26"/>
      <c r="R13" s="28"/>
      <c r="S13" s="28"/>
      <c r="T13" s="27"/>
      <c r="U13" s="27"/>
      <c r="V13" s="28"/>
      <c r="W13" s="26"/>
      <c r="X13" s="26"/>
      <c r="Y13" s="26"/>
      <c r="Z13" s="26"/>
      <c r="AA13" s="29"/>
      <c r="AB13" s="25"/>
      <c r="AC13" s="26"/>
      <c r="AD13" s="26"/>
      <c r="AE13" s="26"/>
      <c r="AF13" s="26"/>
      <c r="AG13" s="30"/>
      <c r="AH13" s="30"/>
      <c r="AI13" s="30"/>
      <c r="AJ13" s="30"/>
      <c r="AK13" s="30"/>
      <c r="AL13" s="26"/>
      <c r="AM13" s="26"/>
      <c r="AN13" s="26"/>
      <c r="AO13" s="26"/>
      <c r="AP13" s="29"/>
      <c r="AQ13" s="25"/>
      <c r="AR13" s="26"/>
      <c r="AS13" s="26"/>
      <c r="AT13" s="26"/>
      <c r="AU13" s="26"/>
      <c r="AV13" s="31"/>
      <c r="AW13" s="31"/>
      <c r="AX13" s="31"/>
      <c r="AY13" s="31"/>
      <c r="AZ13" s="31"/>
      <c r="BA13" s="26"/>
      <c r="BB13" s="26"/>
      <c r="BC13" s="26"/>
      <c r="BD13" s="26"/>
      <c r="BE13" s="29"/>
      <c r="BF13" s="25"/>
      <c r="BG13" s="26"/>
      <c r="BH13" s="26"/>
      <c r="BI13" s="26"/>
      <c r="BJ13" s="26"/>
      <c r="BK13" s="32"/>
      <c r="BL13" s="32"/>
      <c r="BM13" s="32"/>
      <c r="BN13" s="32"/>
      <c r="BO13" s="32"/>
      <c r="BP13" s="26"/>
      <c r="BQ13" s="26"/>
      <c r="BR13" s="26"/>
      <c r="BS13" s="26"/>
      <c r="BT13" s="29"/>
      <c r="BU13" s="7"/>
      <c r="BV13" s="8"/>
    </row>
    <row r="14" spans="1:85" ht="23" customHeight="1">
      <c r="B14" s="66">
        <v>1.2</v>
      </c>
      <c r="C14" s="67" t="s">
        <v>26</v>
      </c>
      <c r="D14" s="68" t="s">
        <v>48</v>
      </c>
      <c r="E14" s="69">
        <v>100</v>
      </c>
      <c r="F14" s="70">
        <v>100</v>
      </c>
      <c r="G14" s="71">
        <f t="shared" si="1"/>
        <v>0</v>
      </c>
      <c r="H14" s="72"/>
      <c r="I14" s="73">
        <v>47557</v>
      </c>
      <c r="J14" s="74">
        <v>47563</v>
      </c>
      <c r="K14" s="75">
        <f>J14-I14+1</f>
        <v>7</v>
      </c>
      <c r="L14" s="76">
        <f t="shared" si="0"/>
        <v>1</v>
      </c>
      <c r="M14" s="25"/>
      <c r="N14" s="26"/>
      <c r="O14" s="26"/>
      <c r="P14" s="26"/>
      <c r="Q14" s="26"/>
      <c r="R14" s="28"/>
      <c r="S14" s="28"/>
      <c r="T14" s="27"/>
      <c r="U14" s="27"/>
      <c r="V14" s="27"/>
      <c r="W14" s="27"/>
      <c r="X14" s="27"/>
      <c r="Y14" s="27"/>
      <c r="Z14" s="27"/>
      <c r="AA14" s="29"/>
      <c r="AB14" s="25"/>
      <c r="AC14" s="26"/>
      <c r="AD14" s="26"/>
      <c r="AE14" s="26"/>
      <c r="AF14" s="26"/>
      <c r="AG14" s="30"/>
      <c r="AH14" s="30"/>
      <c r="AI14" s="30"/>
      <c r="AJ14" s="30"/>
      <c r="AK14" s="30"/>
      <c r="AL14" s="26"/>
      <c r="AM14" s="26"/>
      <c r="AN14" s="26"/>
      <c r="AO14" s="26"/>
      <c r="AP14" s="29"/>
      <c r="AQ14" s="25"/>
      <c r="AR14" s="26"/>
      <c r="AS14" s="26"/>
      <c r="AT14" s="26"/>
      <c r="AU14" s="26"/>
      <c r="AV14" s="31"/>
      <c r="AW14" s="31"/>
      <c r="AX14" s="31"/>
      <c r="AY14" s="31"/>
      <c r="AZ14" s="31"/>
      <c r="BA14" s="26"/>
      <c r="BB14" s="26"/>
      <c r="BC14" s="26"/>
      <c r="BD14" s="26"/>
      <c r="BE14" s="29"/>
      <c r="BF14" s="25"/>
      <c r="BG14" s="26"/>
      <c r="BH14" s="26"/>
      <c r="BI14" s="26"/>
      <c r="BJ14" s="26"/>
      <c r="BK14" s="32"/>
      <c r="BL14" s="32"/>
      <c r="BM14" s="32"/>
      <c r="BN14" s="32"/>
      <c r="BO14" s="32"/>
      <c r="BP14" s="26"/>
      <c r="BQ14" s="26"/>
      <c r="BR14" s="26"/>
      <c r="BS14" s="26"/>
      <c r="BT14" s="29"/>
      <c r="BU14" s="7"/>
      <c r="BV14" s="8"/>
    </row>
    <row r="15" spans="1:85" ht="23" customHeight="1">
      <c r="B15" s="66">
        <v>1.3</v>
      </c>
      <c r="C15" s="67" t="s">
        <v>27</v>
      </c>
      <c r="D15" s="68" t="s">
        <v>49</v>
      </c>
      <c r="E15" s="69">
        <v>60</v>
      </c>
      <c r="F15" s="70">
        <v>60</v>
      </c>
      <c r="G15" s="71">
        <f t="shared" si="1"/>
        <v>0</v>
      </c>
      <c r="H15" s="72"/>
      <c r="I15" s="73">
        <v>47558</v>
      </c>
      <c r="J15" s="74">
        <v>47564</v>
      </c>
      <c r="K15" s="75">
        <f t="shared" ref="K15:K18" si="2">J15-I15+1</f>
        <v>7</v>
      </c>
      <c r="L15" s="76">
        <f t="shared" si="0"/>
        <v>1</v>
      </c>
      <c r="M15" s="25"/>
      <c r="N15" s="26"/>
      <c r="O15" s="26"/>
      <c r="P15" s="26"/>
      <c r="Q15" s="26"/>
      <c r="R15" s="28"/>
      <c r="S15" s="28"/>
      <c r="T15" s="28"/>
      <c r="U15" s="27"/>
      <c r="V15" s="27"/>
      <c r="W15" s="27"/>
      <c r="X15" s="27"/>
      <c r="Y15" s="27"/>
      <c r="Z15" s="27"/>
      <c r="AA15" s="29"/>
      <c r="AB15" s="25"/>
      <c r="AC15" s="26"/>
      <c r="AD15" s="26"/>
      <c r="AE15" s="26"/>
      <c r="AF15" s="26"/>
      <c r="AG15" s="30"/>
      <c r="AH15" s="30"/>
      <c r="AI15" s="30"/>
      <c r="AJ15" s="30"/>
      <c r="AK15" s="30"/>
      <c r="AL15" s="26"/>
      <c r="AM15" s="26"/>
      <c r="AN15" s="26"/>
      <c r="AO15" s="26"/>
      <c r="AP15" s="29"/>
      <c r="AQ15" s="25"/>
      <c r="AR15" s="26"/>
      <c r="AS15" s="26"/>
      <c r="AT15" s="26"/>
      <c r="AU15" s="26"/>
      <c r="AV15" s="31"/>
      <c r="AW15" s="31"/>
      <c r="AX15" s="31"/>
      <c r="AY15" s="31"/>
      <c r="AZ15" s="31"/>
      <c r="BA15" s="26"/>
      <c r="BB15" s="26"/>
      <c r="BC15" s="26"/>
      <c r="BD15" s="26"/>
      <c r="BE15" s="29"/>
      <c r="BF15" s="25"/>
      <c r="BG15" s="26"/>
      <c r="BH15" s="26"/>
      <c r="BI15" s="26"/>
      <c r="BJ15" s="26"/>
      <c r="BK15" s="32"/>
      <c r="BL15" s="32"/>
      <c r="BM15" s="32"/>
      <c r="BN15" s="32"/>
      <c r="BO15" s="32"/>
      <c r="BP15" s="26"/>
      <c r="BQ15" s="26"/>
      <c r="BR15" s="26"/>
      <c r="BS15" s="26"/>
      <c r="BT15" s="29"/>
      <c r="BU15" s="7"/>
      <c r="BV15" s="8"/>
    </row>
    <row r="16" spans="1:85" ht="23" customHeight="1">
      <c r="B16" s="66">
        <v>1.4</v>
      </c>
      <c r="C16" s="67" t="s">
        <v>28</v>
      </c>
      <c r="D16" s="68" t="s">
        <v>50</v>
      </c>
      <c r="E16" s="69">
        <v>40</v>
      </c>
      <c r="F16" s="70">
        <v>40</v>
      </c>
      <c r="G16" s="71">
        <f t="shared" si="1"/>
        <v>0</v>
      </c>
      <c r="H16" s="72"/>
      <c r="I16" s="73">
        <v>47559</v>
      </c>
      <c r="J16" s="74">
        <v>47564</v>
      </c>
      <c r="K16" s="75">
        <f t="shared" si="2"/>
        <v>6</v>
      </c>
      <c r="L16" s="76">
        <f t="shared" si="0"/>
        <v>1</v>
      </c>
      <c r="M16" s="25"/>
      <c r="N16" s="26"/>
      <c r="O16" s="26"/>
      <c r="P16" s="26"/>
      <c r="Q16" s="26"/>
      <c r="R16" s="28"/>
      <c r="S16" s="28"/>
      <c r="T16" s="28"/>
      <c r="U16" s="28"/>
      <c r="V16" s="27"/>
      <c r="W16" s="27"/>
      <c r="X16" s="27"/>
      <c r="Y16" s="27"/>
      <c r="Z16" s="27"/>
      <c r="AA16" s="29"/>
      <c r="AB16" s="25"/>
      <c r="AC16" s="26"/>
      <c r="AD16" s="26"/>
      <c r="AE16" s="26"/>
      <c r="AF16" s="26"/>
      <c r="AG16" s="30"/>
      <c r="AH16" s="30"/>
      <c r="AI16" s="30"/>
      <c r="AJ16" s="30"/>
      <c r="AK16" s="30"/>
      <c r="AL16" s="26"/>
      <c r="AM16" s="26"/>
      <c r="AN16" s="26"/>
      <c r="AO16" s="26"/>
      <c r="AP16" s="29"/>
      <c r="AQ16" s="25"/>
      <c r="AR16" s="26"/>
      <c r="AS16" s="26"/>
      <c r="AT16" s="26"/>
      <c r="AU16" s="26"/>
      <c r="AV16" s="31"/>
      <c r="AW16" s="31"/>
      <c r="AX16" s="31"/>
      <c r="AY16" s="31"/>
      <c r="AZ16" s="31"/>
      <c r="BA16" s="26"/>
      <c r="BB16" s="26"/>
      <c r="BC16" s="26"/>
      <c r="BD16" s="26"/>
      <c r="BE16" s="29"/>
      <c r="BF16" s="25"/>
      <c r="BG16" s="26"/>
      <c r="BH16" s="26"/>
      <c r="BI16" s="26"/>
      <c r="BJ16" s="26"/>
      <c r="BK16" s="32"/>
      <c r="BL16" s="32"/>
      <c r="BM16" s="32"/>
      <c r="BN16" s="32"/>
      <c r="BO16" s="32"/>
      <c r="BP16" s="26"/>
      <c r="BQ16" s="26"/>
      <c r="BR16" s="26"/>
      <c r="BS16" s="26"/>
      <c r="BT16" s="29"/>
      <c r="BU16" s="7"/>
      <c r="BV16" s="8"/>
    </row>
    <row r="17" spans="2:74" ht="23" customHeight="1">
      <c r="B17" s="66">
        <v>1.5</v>
      </c>
      <c r="C17" s="67" t="s">
        <v>29</v>
      </c>
      <c r="D17" s="68" t="s">
        <v>51</v>
      </c>
      <c r="E17" s="69">
        <v>32</v>
      </c>
      <c r="F17" s="70">
        <v>32</v>
      </c>
      <c r="G17" s="71">
        <f t="shared" si="1"/>
        <v>0</v>
      </c>
      <c r="H17" s="72"/>
      <c r="I17" s="73">
        <v>47560</v>
      </c>
      <c r="J17" s="74">
        <v>47564</v>
      </c>
      <c r="K17" s="75">
        <f t="shared" si="2"/>
        <v>5</v>
      </c>
      <c r="L17" s="76">
        <f t="shared" si="0"/>
        <v>1</v>
      </c>
      <c r="M17" s="25"/>
      <c r="N17" s="26"/>
      <c r="O17" s="26"/>
      <c r="P17" s="26"/>
      <c r="Q17" s="26"/>
      <c r="R17" s="28"/>
      <c r="S17" s="28"/>
      <c r="T17" s="28"/>
      <c r="U17" s="28"/>
      <c r="V17" s="28"/>
      <c r="W17" s="27"/>
      <c r="X17" s="27"/>
      <c r="Y17" s="27"/>
      <c r="Z17" s="27"/>
      <c r="AA17" s="29"/>
      <c r="AB17" s="25"/>
      <c r="AC17" s="26"/>
      <c r="AD17" s="26"/>
      <c r="AE17" s="26"/>
      <c r="AF17" s="26"/>
      <c r="AG17" s="30"/>
      <c r="AH17" s="30"/>
      <c r="AI17" s="30"/>
      <c r="AJ17" s="30"/>
      <c r="AK17" s="30"/>
      <c r="AL17" s="26"/>
      <c r="AM17" s="26"/>
      <c r="AN17" s="26"/>
      <c r="AO17" s="26"/>
      <c r="AP17" s="29"/>
      <c r="AQ17" s="25"/>
      <c r="AR17" s="26"/>
      <c r="AS17" s="26"/>
      <c r="AT17" s="26"/>
      <c r="AU17" s="26"/>
      <c r="AV17" s="31"/>
      <c r="AW17" s="31"/>
      <c r="AX17" s="31"/>
      <c r="AY17" s="31"/>
      <c r="AZ17" s="31"/>
      <c r="BA17" s="26"/>
      <c r="BB17" s="26"/>
      <c r="BC17" s="26"/>
      <c r="BD17" s="26"/>
      <c r="BE17" s="29"/>
      <c r="BF17" s="25"/>
      <c r="BG17" s="26"/>
      <c r="BH17" s="26"/>
      <c r="BI17" s="26"/>
      <c r="BJ17" s="26"/>
      <c r="BK17" s="32"/>
      <c r="BL17" s="32"/>
      <c r="BM17" s="32"/>
      <c r="BN17" s="32"/>
      <c r="BO17" s="32"/>
      <c r="BP17" s="26"/>
      <c r="BQ17" s="26"/>
      <c r="BR17" s="26"/>
      <c r="BS17" s="26"/>
      <c r="BT17" s="29"/>
      <c r="BU17" s="7"/>
      <c r="BV17" s="8"/>
    </row>
    <row r="18" spans="2:74" ht="23" customHeight="1">
      <c r="B18" s="66">
        <v>1.6</v>
      </c>
      <c r="C18" s="67" t="s">
        <v>25</v>
      </c>
      <c r="D18" s="68" t="s">
        <v>51</v>
      </c>
      <c r="E18" s="69">
        <v>12</v>
      </c>
      <c r="F18" s="70">
        <v>12</v>
      </c>
      <c r="G18" s="71">
        <f t="shared" si="1"/>
        <v>0</v>
      </c>
      <c r="H18" s="72"/>
      <c r="I18" s="73">
        <v>47565</v>
      </c>
      <c r="J18" s="74">
        <v>47565</v>
      </c>
      <c r="K18" s="75">
        <f t="shared" si="2"/>
        <v>1</v>
      </c>
      <c r="L18" s="76">
        <f t="shared" si="0"/>
        <v>1</v>
      </c>
      <c r="M18" s="25"/>
      <c r="N18" s="26"/>
      <c r="O18" s="26"/>
      <c r="P18" s="26"/>
      <c r="Q18" s="26"/>
      <c r="R18" s="28"/>
      <c r="S18" s="28"/>
      <c r="T18" s="28"/>
      <c r="U18" s="28"/>
      <c r="V18" s="28"/>
      <c r="W18" s="26"/>
      <c r="X18" s="26"/>
      <c r="Y18" s="26"/>
      <c r="Z18" s="26"/>
      <c r="AA18" s="33"/>
      <c r="AB18" s="25"/>
      <c r="AC18" s="26"/>
      <c r="AD18" s="26"/>
      <c r="AE18" s="26"/>
      <c r="AF18" s="26"/>
      <c r="AG18" s="30"/>
      <c r="AH18" s="30"/>
      <c r="AI18" s="30"/>
      <c r="AJ18" s="30"/>
      <c r="AK18" s="30"/>
      <c r="AL18" s="26"/>
      <c r="AM18" s="26"/>
      <c r="AN18" s="26"/>
      <c r="AO18" s="26"/>
      <c r="AP18" s="29"/>
      <c r="AQ18" s="25"/>
      <c r="AR18" s="26"/>
      <c r="AS18" s="26"/>
      <c r="AT18" s="26"/>
      <c r="AU18" s="26"/>
      <c r="AV18" s="31"/>
      <c r="AW18" s="31"/>
      <c r="AX18" s="31"/>
      <c r="AY18" s="31"/>
      <c r="AZ18" s="31"/>
      <c r="BA18" s="26"/>
      <c r="BB18" s="26"/>
      <c r="BC18" s="26"/>
      <c r="BD18" s="26"/>
      <c r="BE18" s="29"/>
      <c r="BF18" s="25"/>
      <c r="BG18" s="26"/>
      <c r="BH18" s="26"/>
      <c r="BI18" s="26"/>
      <c r="BJ18" s="26"/>
      <c r="BK18" s="32"/>
      <c r="BL18" s="32"/>
      <c r="BM18" s="32"/>
      <c r="BN18" s="32"/>
      <c r="BO18" s="32"/>
      <c r="BP18" s="26"/>
      <c r="BQ18" s="26"/>
      <c r="BR18" s="26"/>
      <c r="BS18" s="26"/>
      <c r="BT18" s="29"/>
      <c r="BU18" s="7"/>
      <c r="BV18" s="8"/>
    </row>
    <row r="19" spans="2:74" ht="23" customHeight="1">
      <c r="B19" s="66">
        <v>2</v>
      </c>
      <c r="C19" s="103" t="s">
        <v>30</v>
      </c>
      <c r="D19" s="104"/>
      <c r="E19" s="58">
        <f>SUM(E20:E23)</f>
        <v>210</v>
      </c>
      <c r="F19" s="59">
        <f>SUM(F20:F23)</f>
        <v>110</v>
      </c>
      <c r="G19" s="60">
        <f>SUM(G20:G23)</f>
        <v>100</v>
      </c>
      <c r="H19" s="80"/>
      <c r="I19" s="81"/>
      <c r="J19" s="82"/>
      <c r="K19" s="83"/>
      <c r="L19" s="65">
        <f t="shared" si="0"/>
        <v>0.52380952380952384</v>
      </c>
      <c r="M19" s="21"/>
      <c r="N19" s="22"/>
      <c r="O19" s="22"/>
      <c r="P19" s="22"/>
      <c r="Q19" s="22"/>
      <c r="R19" s="22"/>
      <c r="S19" s="22"/>
      <c r="T19" s="22"/>
      <c r="U19" s="22"/>
      <c r="V19" s="22"/>
      <c r="W19" s="22"/>
      <c r="X19" s="22"/>
      <c r="Y19" s="22"/>
      <c r="Z19" s="22"/>
      <c r="AA19" s="23"/>
      <c r="AB19" s="21"/>
      <c r="AC19" s="22"/>
      <c r="AD19" s="22"/>
      <c r="AE19" s="22"/>
      <c r="AF19" s="22"/>
      <c r="AG19" s="22"/>
      <c r="AH19" s="22"/>
      <c r="AI19" s="22"/>
      <c r="AJ19" s="22"/>
      <c r="AK19" s="22"/>
      <c r="AL19" s="22"/>
      <c r="AM19" s="22"/>
      <c r="AN19" s="22"/>
      <c r="AO19" s="22"/>
      <c r="AP19" s="23"/>
      <c r="AQ19" s="21"/>
      <c r="AR19" s="22"/>
      <c r="AS19" s="22"/>
      <c r="AT19" s="22"/>
      <c r="AU19" s="22"/>
      <c r="AV19" s="22"/>
      <c r="AW19" s="22"/>
      <c r="AX19" s="22"/>
      <c r="AY19" s="22"/>
      <c r="AZ19" s="22"/>
      <c r="BA19" s="22"/>
      <c r="BB19" s="22"/>
      <c r="BC19" s="22"/>
      <c r="BD19" s="22"/>
      <c r="BE19" s="23"/>
      <c r="BF19" s="21"/>
      <c r="BG19" s="22"/>
      <c r="BH19" s="22"/>
      <c r="BI19" s="22"/>
      <c r="BJ19" s="22"/>
      <c r="BK19" s="22"/>
      <c r="BL19" s="22"/>
      <c r="BM19" s="22"/>
      <c r="BN19" s="22"/>
      <c r="BO19" s="22"/>
      <c r="BP19" s="22"/>
      <c r="BQ19" s="22"/>
      <c r="BR19" s="22"/>
      <c r="BS19" s="22"/>
      <c r="BT19" s="23"/>
      <c r="BU19" s="7"/>
      <c r="BV19" s="8"/>
    </row>
    <row r="20" spans="2:74" ht="23" customHeight="1">
      <c r="B20" s="66">
        <v>2.1</v>
      </c>
      <c r="C20" s="67" t="s">
        <v>31</v>
      </c>
      <c r="D20" s="68" t="s">
        <v>49</v>
      </c>
      <c r="E20" s="69">
        <v>80</v>
      </c>
      <c r="F20" s="70">
        <v>70</v>
      </c>
      <c r="G20" s="71">
        <f t="shared" si="1"/>
        <v>10</v>
      </c>
      <c r="H20" s="72"/>
      <c r="I20" s="73">
        <v>47566</v>
      </c>
      <c r="J20" s="74">
        <v>47570</v>
      </c>
      <c r="K20" s="75">
        <f>J20-I20+1</f>
        <v>5</v>
      </c>
      <c r="L20" s="76">
        <f t="shared" si="0"/>
        <v>0.875</v>
      </c>
      <c r="M20" s="25"/>
      <c r="N20" s="26"/>
      <c r="O20" s="26"/>
      <c r="P20" s="26"/>
      <c r="Q20" s="26"/>
      <c r="R20" s="28"/>
      <c r="S20" s="28"/>
      <c r="T20" s="28"/>
      <c r="U20" s="28"/>
      <c r="V20" s="28"/>
      <c r="W20" s="26"/>
      <c r="X20" s="26"/>
      <c r="Y20" s="26"/>
      <c r="Z20" s="26"/>
      <c r="AA20" s="29"/>
      <c r="AB20" s="34"/>
      <c r="AC20" s="35"/>
      <c r="AD20" s="35"/>
      <c r="AE20" s="35"/>
      <c r="AF20" s="35"/>
      <c r="AG20" s="30"/>
      <c r="AH20" s="30"/>
      <c r="AI20" s="30"/>
      <c r="AJ20" s="30"/>
      <c r="AK20" s="30"/>
      <c r="AL20" s="26"/>
      <c r="AM20" s="26"/>
      <c r="AN20" s="26"/>
      <c r="AO20" s="26"/>
      <c r="AP20" s="29"/>
      <c r="AQ20" s="25"/>
      <c r="AR20" s="26"/>
      <c r="AS20" s="26"/>
      <c r="AT20" s="26"/>
      <c r="AU20" s="26"/>
      <c r="AV20" s="31"/>
      <c r="AW20" s="31"/>
      <c r="AX20" s="31"/>
      <c r="AY20" s="31"/>
      <c r="AZ20" s="31"/>
      <c r="BA20" s="26"/>
      <c r="BB20" s="26"/>
      <c r="BC20" s="26"/>
      <c r="BD20" s="26"/>
      <c r="BE20" s="29"/>
      <c r="BF20" s="25"/>
      <c r="BG20" s="26"/>
      <c r="BH20" s="26"/>
      <c r="BI20" s="26"/>
      <c r="BJ20" s="26"/>
      <c r="BK20" s="32"/>
      <c r="BL20" s="32"/>
      <c r="BM20" s="32"/>
      <c r="BN20" s="32"/>
      <c r="BO20" s="32"/>
      <c r="BP20" s="26"/>
      <c r="BQ20" s="26"/>
      <c r="BR20" s="26"/>
      <c r="BS20" s="26"/>
      <c r="BT20" s="29"/>
      <c r="BU20" s="7"/>
      <c r="BV20" s="8"/>
    </row>
    <row r="21" spans="2:74" ht="23" customHeight="1">
      <c r="B21" s="66">
        <v>2.2000000000000002</v>
      </c>
      <c r="C21" s="67" t="s">
        <v>32</v>
      </c>
      <c r="D21" s="68" t="s">
        <v>50</v>
      </c>
      <c r="E21" s="69">
        <v>60</v>
      </c>
      <c r="F21" s="70">
        <v>40</v>
      </c>
      <c r="G21" s="71">
        <f t="shared" si="1"/>
        <v>20</v>
      </c>
      <c r="H21" s="72"/>
      <c r="I21" s="73">
        <v>47571</v>
      </c>
      <c r="J21" s="74">
        <v>47575</v>
      </c>
      <c r="K21" s="75">
        <f>J21-I21+1</f>
        <v>5</v>
      </c>
      <c r="L21" s="76">
        <f t="shared" si="0"/>
        <v>0.66666666666666663</v>
      </c>
      <c r="M21" s="25"/>
      <c r="N21" s="26"/>
      <c r="O21" s="26"/>
      <c r="P21" s="26"/>
      <c r="Q21" s="26"/>
      <c r="R21" s="28"/>
      <c r="S21" s="28"/>
      <c r="T21" s="28"/>
      <c r="U21" s="28"/>
      <c r="V21" s="28"/>
      <c r="W21" s="26"/>
      <c r="X21" s="26"/>
      <c r="Y21" s="26"/>
      <c r="Z21" s="26"/>
      <c r="AA21" s="29"/>
      <c r="AB21" s="25"/>
      <c r="AC21" s="26"/>
      <c r="AD21" s="26"/>
      <c r="AE21" s="26"/>
      <c r="AF21" s="26"/>
      <c r="AG21" s="35"/>
      <c r="AH21" s="35"/>
      <c r="AI21" s="35"/>
      <c r="AJ21" s="35"/>
      <c r="AK21" s="35"/>
      <c r="AL21" s="26"/>
      <c r="AM21" s="26"/>
      <c r="AN21" s="26"/>
      <c r="AO21" s="26"/>
      <c r="AP21" s="29"/>
      <c r="AQ21" s="25"/>
      <c r="AR21" s="26"/>
      <c r="AS21" s="26"/>
      <c r="AT21" s="26"/>
      <c r="AU21" s="26"/>
      <c r="AV21" s="31"/>
      <c r="AW21" s="31"/>
      <c r="AX21" s="31"/>
      <c r="AY21" s="31"/>
      <c r="AZ21" s="31"/>
      <c r="BA21" s="26"/>
      <c r="BB21" s="26"/>
      <c r="BC21" s="26"/>
      <c r="BD21" s="26"/>
      <c r="BE21" s="29"/>
      <c r="BF21" s="25"/>
      <c r="BG21" s="26"/>
      <c r="BH21" s="26"/>
      <c r="BI21" s="26"/>
      <c r="BJ21" s="26"/>
      <c r="BK21" s="32"/>
      <c r="BL21" s="32"/>
      <c r="BM21" s="32"/>
      <c r="BN21" s="32"/>
      <c r="BO21" s="32"/>
      <c r="BP21" s="26"/>
      <c r="BQ21" s="26"/>
      <c r="BR21" s="26"/>
      <c r="BS21" s="26"/>
      <c r="BT21" s="29"/>
      <c r="BU21" s="7"/>
      <c r="BV21" s="8"/>
    </row>
    <row r="22" spans="2:74" ht="23" customHeight="1">
      <c r="B22" s="66">
        <v>2.2999999999999998</v>
      </c>
      <c r="C22" s="67" t="s">
        <v>33</v>
      </c>
      <c r="D22" s="68" t="s">
        <v>51</v>
      </c>
      <c r="E22" s="69">
        <v>40</v>
      </c>
      <c r="F22" s="70">
        <v>0</v>
      </c>
      <c r="G22" s="71">
        <f t="shared" si="1"/>
        <v>40</v>
      </c>
      <c r="H22" s="72"/>
      <c r="I22" s="73"/>
      <c r="J22" s="74"/>
      <c r="K22" s="75">
        <f>J22-I22+1</f>
        <v>1</v>
      </c>
      <c r="L22" s="76">
        <f t="shared" si="0"/>
        <v>0</v>
      </c>
      <c r="M22" s="25"/>
      <c r="N22" s="26"/>
      <c r="O22" s="26"/>
      <c r="P22" s="26"/>
      <c r="Q22" s="26"/>
      <c r="R22" s="28"/>
      <c r="S22" s="28"/>
      <c r="T22" s="28"/>
      <c r="U22" s="28"/>
      <c r="V22" s="28"/>
      <c r="W22" s="26"/>
      <c r="X22" s="26"/>
      <c r="Y22" s="26"/>
      <c r="Z22" s="26"/>
      <c r="AA22" s="29"/>
      <c r="AB22" s="25"/>
      <c r="AC22" s="26"/>
      <c r="AD22" s="26"/>
      <c r="AE22" s="26"/>
      <c r="AF22" s="26"/>
      <c r="AG22" s="30"/>
      <c r="AH22" s="30"/>
      <c r="AI22" s="30"/>
      <c r="AJ22" s="30"/>
      <c r="AK22" s="30"/>
      <c r="AL22" s="26"/>
      <c r="AM22" s="26"/>
      <c r="AN22" s="26"/>
      <c r="AO22" s="26"/>
      <c r="AP22" s="29"/>
      <c r="AQ22" s="25"/>
      <c r="AR22" s="26"/>
      <c r="AS22" s="26"/>
      <c r="AT22" s="26"/>
      <c r="AU22" s="26"/>
      <c r="AV22" s="31"/>
      <c r="AW22" s="31"/>
      <c r="AX22" s="31"/>
      <c r="AY22" s="31"/>
      <c r="AZ22" s="31"/>
      <c r="BA22" s="26"/>
      <c r="BB22" s="26"/>
      <c r="BC22" s="26"/>
      <c r="BD22" s="26"/>
      <c r="BE22" s="29"/>
      <c r="BF22" s="25"/>
      <c r="BG22" s="26"/>
      <c r="BH22" s="26"/>
      <c r="BI22" s="26"/>
      <c r="BJ22" s="26"/>
      <c r="BK22" s="32"/>
      <c r="BL22" s="32"/>
      <c r="BM22" s="32"/>
      <c r="BN22" s="32"/>
      <c r="BO22" s="32"/>
      <c r="BP22" s="26"/>
      <c r="BQ22" s="26"/>
      <c r="BR22" s="26"/>
      <c r="BS22" s="26"/>
      <c r="BT22" s="29"/>
      <c r="BU22" s="7"/>
      <c r="BV22" s="8"/>
    </row>
    <row r="23" spans="2:74" ht="23" customHeight="1">
      <c r="B23" s="66">
        <v>2.4</v>
      </c>
      <c r="C23" s="67" t="s">
        <v>34</v>
      </c>
      <c r="D23" s="68" t="s">
        <v>51</v>
      </c>
      <c r="E23" s="69">
        <v>30</v>
      </c>
      <c r="F23" s="70">
        <v>0</v>
      </c>
      <c r="G23" s="71">
        <f t="shared" si="1"/>
        <v>30</v>
      </c>
      <c r="H23" s="72"/>
      <c r="I23" s="73"/>
      <c r="J23" s="74"/>
      <c r="K23" s="75">
        <f t="shared" ref="K23" si="3">J23-I23+1</f>
        <v>1</v>
      </c>
      <c r="L23" s="76">
        <f t="shared" si="0"/>
        <v>0</v>
      </c>
      <c r="M23" s="25"/>
      <c r="N23" s="26"/>
      <c r="O23" s="26"/>
      <c r="P23" s="26"/>
      <c r="Q23" s="26"/>
      <c r="R23" s="28"/>
      <c r="S23" s="28"/>
      <c r="T23" s="28"/>
      <c r="U23" s="28"/>
      <c r="V23" s="28"/>
      <c r="W23" s="26"/>
      <c r="X23" s="26"/>
      <c r="Y23" s="26"/>
      <c r="Z23" s="26"/>
      <c r="AA23" s="29"/>
      <c r="AB23" s="25"/>
      <c r="AC23" s="26"/>
      <c r="AD23" s="26"/>
      <c r="AE23" s="26"/>
      <c r="AF23" s="26"/>
      <c r="AG23" s="30"/>
      <c r="AH23" s="30"/>
      <c r="AI23" s="30"/>
      <c r="AJ23" s="30"/>
      <c r="AK23" s="30"/>
      <c r="AL23" s="26"/>
      <c r="AM23" s="26"/>
      <c r="AN23" s="26"/>
      <c r="AO23" s="26"/>
      <c r="AP23" s="29"/>
      <c r="AQ23" s="25"/>
      <c r="AR23" s="26"/>
      <c r="AS23" s="26"/>
      <c r="AT23" s="26"/>
      <c r="AU23" s="26"/>
      <c r="AV23" s="31"/>
      <c r="AW23" s="31"/>
      <c r="AX23" s="31"/>
      <c r="AY23" s="31"/>
      <c r="AZ23" s="31"/>
      <c r="BA23" s="26"/>
      <c r="BB23" s="26"/>
      <c r="BC23" s="26"/>
      <c r="BD23" s="26"/>
      <c r="BE23" s="29"/>
      <c r="BF23" s="25"/>
      <c r="BG23" s="26"/>
      <c r="BH23" s="26"/>
      <c r="BI23" s="26"/>
      <c r="BJ23" s="26"/>
      <c r="BK23" s="32"/>
      <c r="BL23" s="32"/>
      <c r="BM23" s="32"/>
      <c r="BN23" s="32"/>
      <c r="BO23" s="32"/>
      <c r="BP23" s="26"/>
      <c r="BQ23" s="26"/>
      <c r="BR23" s="26"/>
      <c r="BS23" s="26"/>
      <c r="BT23" s="29"/>
      <c r="BU23" s="7"/>
      <c r="BV23" s="8"/>
    </row>
    <row r="24" spans="2:74" ht="23" customHeight="1">
      <c r="B24" s="66">
        <v>3</v>
      </c>
      <c r="C24" s="103" t="s">
        <v>35</v>
      </c>
      <c r="D24" s="104"/>
      <c r="E24" s="58">
        <f>SUM(E25:E30)</f>
        <v>66</v>
      </c>
      <c r="F24" s="59">
        <f>SUM(F25:F30)</f>
        <v>0</v>
      </c>
      <c r="G24" s="60">
        <f>SUM(G25:G30)</f>
        <v>66</v>
      </c>
      <c r="H24" s="80"/>
      <c r="I24" s="81"/>
      <c r="J24" s="82"/>
      <c r="K24" s="83"/>
      <c r="L24" s="65">
        <f t="shared" si="0"/>
        <v>0</v>
      </c>
      <c r="M24" s="21"/>
      <c r="N24" s="22"/>
      <c r="O24" s="22"/>
      <c r="P24" s="22"/>
      <c r="Q24" s="22"/>
      <c r="R24" s="22"/>
      <c r="S24" s="22"/>
      <c r="T24" s="22"/>
      <c r="U24" s="22"/>
      <c r="V24" s="22"/>
      <c r="W24" s="22"/>
      <c r="X24" s="22"/>
      <c r="Y24" s="22"/>
      <c r="Z24" s="22"/>
      <c r="AA24" s="23"/>
      <c r="AB24" s="21"/>
      <c r="AC24" s="22"/>
      <c r="AD24" s="22"/>
      <c r="AE24" s="22"/>
      <c r="AF24" s="22"/>
      <c r="AG24" s="22"/>
      <c r="AH24" s="22"/>
      <c r="AI24" s="22"/>
      <c r="AJ24" s="22"/>
      <c r="AK24" s="22"/>
      <c r="AL24" s="22"/>
      <c r="AM24" s="22"/>
      <c r="AN24" s="22"/>
      <c r="AO24" s="22"/>
      <c r="AP24" s="23"/>
      <c r="AQ24" s="21"/>
      <c r="AR24" s="22"/>
      <c r="AS24" s="22"/>
      <c r="AT24" s="22"/>
      <c r="AU24" s="22"/>
      <c r="AV24" s="22"/>
      <c r="AW24" s="22"/>
      <c r="AX24" s="22"/>
      <c r="AY24" s="22"/>
      <c r="AZ24" s="22"/>
      <c r="BA24" s="22"/>
      <c r="BB24" s="22"/>
      <c r="BC24" s="22"/>
      <c r="BD24" s="22"/>
      <c r="BE24" s="23"/>
      <c r="BF24" s="21"/>
      <c r="BG24" s="22"/>
      <c r="BH24" s="22"/>
      <c r="BI24" s="22"/>
      <c r="BJ24" s="22"/>
      <c r="BK24" s="22"/>
      <c r="BL24" s="22"/>
      <c r="BM24" s="22"/>
      <c r="BN24" s="22"/>
      <c r="BO24" s="22"/>
      <c r="BP24" s="22"/>
      <c r="BQ24" s="22"/>
      <c r="BR24" s="22"/>
      <c r="BS24" s="22"/>
      <c r="BT24" s="23"/>
      <c r="BU24" s="7"/>
      <c r="BV24" s="8"/>
    </row>
    <row r="25" spans="2:74" ht="23" customHeight="1">
      <c r="B25" s="66">
        <v>3.1</v>
      </c>
      <c r="C25" s="67" t="s">
        <v>36</v>
      </c>
      <c r="D25" s="68" t="s">
        <v>48</v>
      </c>
      <c r="E25" s="69">
        <v>20</v>
      </c>
      <c r="F25" s="70">
        <v>0</v>
      </c>
      <c r="G25" s="71">
        <f t="shared" si="1"/>
        <v>20</v>
      </c>
      <c r="H25" s="72"/>
      <c r="I25" s="73"/>
      <c r="J25" s="74"/>
      <c r="K25" s="75">
        <f>J25-I25+1</f>
        <v>1</v>
      </c>
      <c r="L25" s="76">
        <f t="shared" si="0"/>
        <v>0</v>
      </c>
      <c r="M25" s="25"/>
      <c r="N25" s="26"/>
      <c r="O25" s="26"/>
      <c r="P25" s="26"/>
      <c r="Q25" s="26"/>
      <c r="R25" s="28"/>
      <c r="S25" s="28"/>
      <c r="T25" s="28"/>
      <c r="U25" s="28"/>
      <c r="V25" s="28"/>
      <c r="W25" s="26"/>
      <c r="X25" s="26"/>
      <c r="Y25" s="26"/>
      <c r="Z25" s="26"/>
      <c r="AA25" s="29"/>
      <c r="AB25" s="25"/>
      <c r="AC25" s="26"/>
      <c r="AD25" s="26"/>
      <c r="AE25" s="26"/>
      <c r="AF25" s="26"/>
      <c r="AG25" s="30"/>
      <c r="AH25" s="30"/>
      <c r="AI25" s="30"/>
      <c r="AJ25" s="30"/>
      <c r="AK25" s="30"/>
      <c r="AL25" s="26"/>
      <c r="AM25" s="26"/>
      <c r="AN25" s="26"/>
      <c r="AO25" s="26"/>
      <c r="AP25" s="29"/>
      <c r="AQ25" s="25"/>
      <c r="AR25" s="26"/>
      <c r="AS25" s="26"/>
      <c r="AT25" s="26"/>
      <c r="AU25" s="26"/>
      <c r="AV25" s="31"/>
      <c r="AW25" s="31"/>
      <c r="AX25" s="31"/>
      <c r="AY25" s="31"/>
      <c r="AZ25" s="31"/>
      <c r="BA25" s="26"/>
      <c r="BB25" s="26"/>
      <c r="BC25" s="26"/>
      <c r="BD25" s="26"/>
      <c r="BE25" s="29"/>
      <c r="BF25" s="25"/>
      <c r="BG25" s="26"/>
      <c r="BH25" s="26"/>
      <c r="BI25" s="26"/>
      <c r="BJ25" s="26"/>
      <c r="BK25" s="32"/>
      <c r="BL25" s="32"/>
      <c r="BM25" s="32"/>
      <c r="BN25" s="32"/>
      <c r="BO25" s="32"/>
      <c r="BP25" s="26"/>
      <c r="BQ25" s="26"/>
      <c r="BR25" s="26"/>
      <c r="BS25" s="26"/>
      <c r="BT25" s="29"/>
      <c r="BU25" s="7"/>
      <c r="BV25" s="8"/>
    </row>
    <row r="26" spans="2:74" ht="23" customHeight="1">
      <c r="B26" s="66">
        <v>3.2</v>
      </c>
      <c r="C26" s="67" t="s">
        <v>37</v>
      </c>
      <c r="D26" s="68" t="s">
        <v>73</v>
      </c>
      <c r="E26" s="69">
        <v>20</v>
      </c>
      <c r="F26" s="70">
        <v>0</v>
      </c>
      <c r="G26" s="71">
        <f t="shared" si="1"/>
        <v>20</v>
      </c>
      <c r="H26" s="72"/>
      <c r="I26" s="73"/>
      <c r="J26" s="74"/>
      <c r="K26" s="75">
        <f>J26-I26+1</f>
        <v>1</v>
      </c>
      <c r="L26" s="76">
        <f t="shared" si="0"/>
        <v>0</v>
      </c>
      <c r="M26" s="25"/>
      <c r="N26" s="26"/>
      <c r="O26" s="26"/>
      <c r="P26" s="26"/>
      <c r="Q26" s="26"/>
      <c r="R26" s="28"/>
      <c r="S26" s="28"/>
      <c r="T26" s="28"/>
      <c r="U26" s="28"/>
      <c r="V26" s="28"/>
      <c r="W26" s="26"/>
      <c r="X26" s="26"/>
      <c r="Y26" s="26"/>
      <c r="Z26" s="26"/>
      <c r="AA26" s="29"/>
      <c r="AB26" s="25"/>
      <c r="AC26" s="26"/>
      <c r="AD26" s="26"/>
      <c r="AE26" s="26"/>
      <c r="AF26" s="26"/>
      <c r="AG26" s="30"/>
      <c r="AH26" s="30"/>
      <c r="AI26" s="30"/>
      <c r="AJ26" s="30"/>
      <c r="AK26" s="30"/>
      <c r="AL26" s="26"/>
      <c r="AM26" s="26"/>
      <c r="AN26" s="26"/>
      <c r="AO26" s="26"/>
      <c r="AP26" s="29"/>
      <c r="AQ26" s="25"/>
      <c r="AR26" s="26"/>
      <c r="AS26" s="26"/>
      <c r="AT26" s="26"/>
      <c r="AU26" s="26"/>
      <c r="AV26" s="31"/>
      <c r="AW26" s="31"/>
      <c r="AX26" s="31"/>
      <c r="AY26" s="31"/>
      <c r="AZ26" s="31"/>
      <c r="BA26" s="26"/>
      <c r="BB26" s="26"/>
      <c r="BC26" s="26"/>
      <c r="BD26" s="26"/>
      <c r="BE26" s="29"/>
      <c r="BF26" s="25"/>
      <c r="BG26" s="26"/>
      <c r="BH26" s="26"/>
      <c r="BI26" s="26"/>
      <c r="BJ26" s="26"/>
      <c r="BK26" s="32"/>
      <c r="BL26" s="32"/>
      <c r="BM26" s="32"/>
      <c r="BN26" s="32"/>
      <c r="BO26" s="32"/>
      <c r="BP26" s="26"/>
      <c r="BQ26" s="26"/>
      <c r="BR26" s="26"/>
      <c r="BS26" s="26"/>
      <c r="BT26" s="29"/>
      <c r="BU26" s="7"/>
      <c r="BV26" s="8"/>
    </row>
    <row r="27" spans="2:74" ht="23" customHeight="1">
      <c r="B27" s="66" t="s">
        <v>18</v>
      </c>
      <c r="C27" s="77" t="s">
        <v>39</v>
      </c>
      <c r="D27" s="78" t="s">
        <v>47</v>
      </c>
      <c r="E27" s="69">
        <v>8</v>
      </c>
      <c r="F27" s="70">
        <v>0</v>
      </c>
      <c r="G27" s="71">
        <f t="shared" si="1"/>
        <v>8</v>
      </c>
      <c r="H27" s="79"/>
      <c r="I27" s="73"/>
      <c r="J27" s="74"/>
      <c r="K27" s="75">
        <f>J27-I27+1</f>
        <v>1</v>
      </c>
      <c r="L27" s="76">
        <f t="shared" si="0"/>
        <v>0</v>
      </c>
      <c r="M27" s="25"/>
      <c r="N27" s="26"/>
      <c r="O27" s="26"/>
      <c r="P27" s="26"/>
      <c r="Q27" s="26"/>
      <c r="R27" s="28"/>
      <c r="S27" s="28"/>
      <c r="T27" s="28"/>
      <c r="U27" s="28"/>
      <c r="V27" s="28"/>
      <c r="W27" s="26"/>
      <c r="X27" s="26"/>
      <c r="Y27" s="26"/>
      <c r="Z27" s="26"/>
      <c r="AA27" s="29"/>
      <c r="AB27" s="25"/>
      <c r="AC27" s="26"/>
      <c r="AD27" s="26"/>
      <c r="AE27" s="26"/>
      <c r="AF27" s="26"/>
      <c r="AG27" s="30"/>
      <c r="AH27" s="30"/>
      <c r="AI27" s="30"/>
      <c r="AJ27" s="30"/>
      <c r="AK27" s="30"/>
      <c r="AL27" s="26"/>
      <c r="AM27" s="26"/>
      <c r="AN27" s="26"/>
      <c r="AO27" s="26"/>
      <c r="AP27" s="29"/>
      <c r="AQ27" s="25"/>
      <c r="AR27" s="26"/>
      <c r="AS27" s="26"/>
      <c r="AT27" s="26"/>
      <c r="AU27" s="26"/>
      <c r="AV27" s="31"/>
      <c r="AW27" s="31"/>
      <c r="AX27" s="31"/>
      <c r="AY27" s="31"/>
      <c r="AZ27" s="31"/>
      <c r="BA27" s="26"/>
      <c r="BB27" s="26"/>
      <c r="BC27" s="26"/>
      <c r="BD27" s="26"/>
      <c r="BE27" s="29"/>
      <c r="BF27" s="25"/>
      <c r="BG27" s="26"/>
      <c r="BH27" s="26"/>
      <c r="BI27" s="26"/>
      <c r="BJ27" s="26"/>
      <c r="BK27" s="32"/>
      <c r="BL27" s="32"/>
      <c r="BM27" s="32"/>
      <c r="BN27" s="32"/>
      <c r="BO27" s="32"/>
      <c r="BP27" s="26"/>
      <c r="BQ27" s="26"/>
      <c r="BR27" s="26"/>
      <c r="BS27" s="26"/>
      <c r="BT27" s="29"/>
      <c r="BU27" s="7"/>
      <c r="BV27" s="8"/>
    </row>
    <row r="28" spans="2:74" ht="23" customHeight="1">
      <c r="B28" s="66" t="s">
        <v>19</v>
      </c>
      <c r="C28" s="77" t="s">
        <v>38</v>
      </c>
      <c r="D28" s="78" t="s">
        <v>47</v>
      </c>
      <c r="E28" s="69">
        <v>12</v>
      </c>
      <c r="F28" s="70">
        <v>0</v>
      </c>
      <c r="G28" s="71">
        <f t="shared" si="1"/>
        <v>12</v>
      </c>
      <c r="H28" s="79"/>
      <c r="I28" s="73"/>
      <c r="J28" s="74"/>
      <c r="K28" s="75">
        <f t="shared" ref="K28" si="4">J28-I28+1</f>
        <v>1</v>
      </c>
      <c r="L28" s="76">
        <f t="shared" si="0"/>
        <v>0</v>
      </c>
      <c r="M28" s="25"/>
      <c r="N28" s="26"/>
      <c r="O28" s="26"/>
      <c r="P28" s="26"/>
      <c r="Q28" s="26"/>
      <c r="R28" s="28"/>
      <c r="S28" s="28"/>
      <c r="T28" s="28"/>
      <c r="U28" s="28"/>
      <c r="V28" s="28"/>
      <c r="W28" s="26"/>
      <c r="X28" s="26"/>
      <c r="Y28" s="26"/>
      <c r="Z28" s="26"/>
      <c r="AA28" s="29"/>
      <c r="AB28" s="25"/>
      <c r="AC28" s="26"/>
      <c r="AD28" s="26"/>
      <c r="AE28" s="26"/>
      <c r="AF28" s="26"/>
      <c r="AG28" s="30"/>
      <c r="AH28" s="30"/>
      <c r="AI28" s="30"/>
      <c r="AJ28" s="30"/>
      <c r="AK28" s="30"/>
      <c r="AL28" s="26"/>
      <c r="AM28" s="26"/>
      <c r="AN28" s="26"/>
      <c r="AO28" s="26"/>
      <c r="AP28" s="29"/>
      <c r="AQ28" s="25"/>
      <c r="AR28" s="26"/>
      <c r="AS28" s="26"/>
      <c r="AT28" s="26"/>
      <c r="AU28" s="26"/>
      <c r="AV28" s="31"/>
      <c r="AW28" s="31"/>
      <c r="AX28" s="31"/>
      <c r="AY28" s="31"/>
      <c r="AZ28" s="31"/>
      <c r="BA28" s="26"/>
      <c r="BB28" s="26"/>
      <c r="BC28" s="26"/>
      <c r="BD28" s="26"/>
      <c r="BE28" s="29"/>
      <c r="BF28" s="25"/>
      <c r="BG28" s="26"/>
      <c r="BH28" s="26"/>
      <c r="BI28" s="26"/>
      <c r="BJ28" s="26"/>
      <c r="BK28" s="32"/>
      <c r="BL28" s="32"/>
      <c r="BM28" s="32"/>
      <c r="BN28" s="32"/>
      <c r="BO28" s="32"/>
      <c r="BP28" s="26"/>
      <c r="BQ28" s="26"/>
      <c r="BR28" s="26"/>
      <c r="BS28" s="26"/>
      <c r="BT28" s="29"/>
      <c r="BU28" s="7"/>
      <c r="BV28" s="8"/>
    </row>
    <row r="29" spans="2:74" ht="23" customHeight="1">
      <c r="B29" s="66">
        <v>3.3</v>
      </c>
      <c r="C29" s="67" t="s">
        <v>40</v>
      </c>
      <c r="D29" s="68" t="s">
        <v>48</v>
      </c>
      <c r="E29" s="69">
        <v>4</v>
      </c>
      <c r="F29" s="70">
        <v>0</v>
      </c>
      <c r="G29" s="71">
        <f t="shared" si="1"/>
        <v>4</v>
      </c>
      <c r="H29" s="72"/>
      <c r="I29" s="73"/>
      <c r="J29" s="74"/>
      <c r="K29" s="75">
        <f>J29-I29+1</f>
        <v>1</v>
      </c>
      <c r="L29" s="76">
        <f t="shared" si="0"/>
        <v>0</v>
      </c>
      <c r="M29" s="25"/>
      <c r="N29" s="26"/>
      <c r="O29" s="26"/>
      <c r="P29" s="26"/>
      <c r="Q29" s="26"/>
      <c r="R29" s="28"/>
      <c r="S29" s="28"/>
      <c r="T29" s="28"/>
      <c r="U29" s="28"/>
      <c r="V29" s="28"/>
      <c r="W29" s="26"/>
      <c r="X29" s="26"/>
      <c r="Y29" s="26"/>
      <c r="Z29" s="26"/>
      <c r="AA29" s="29"/>
      <c r="AB29" s="25"/>
      <c r="AC29" s="26"/>
      <c r="AD29" s="26"/>
      <c r="AE29" s="26"/>
      <c r="AF29" s="26"/>
      <c r="AG29" s="30"/>
      <c r="AH29" s="30"/>
      <c r="AI29" s="30"/>
      <c r="AJ29" s="30"/>
      <c r="AK29" s="30"/>
      <c r="AL29" s="26"/>
      <c r="AM29" s="26"/>
      <c r="AN29" s="26"/>
      <c r="AO29" s="26"/>
      <c r="AP29" s="29"/>
      <c r="AQ29" s="25"/>
      <c r="AR29" s="26"/>
      <c r="AS29" s="26"/>
      <c r="AT29" s="26"/>
      <c r="AU29" s="26"/>
      <c r="AV29" s="31"/>
      <c r="AW29" s="31"/>
      <c r="AX29" s="31"/>
      <c r="AY29" s="31"/>
      <c r="AZ29" s="31"/>
      <c r="BA29" s="26"/>
      <c r="BB29" s="26"/>
      <c r="BC29" s="26"/>
      <c r="BD29" s="26"/>
      <c r="BE29" s="29"/>
      <c r="BF29" s="25"/>
      <c r="BG29" s="26"/>
      <c r="BH29" s="26"/>
      <c r="BI29" s="26"/>
      <c r="BJ29" s="26"/>
      <c r="BK29" s="32"/>
      <c r="BL29" s="32"/>
      <c r="BM29" s="32"/>
      <c r="BN29" s="32"/>
      <c r="BO29" s="32"/>
      <c r="BP29" s="26"/>
      <c r="BQ29" s="26"/>
      <c r="BR29" s="26"/>
      <c r="BS29" s="26"/>
      <c r="BT29" s="29"/>
      <c r="BU29" s="7"/>
      <c r="BV29" s="8"/>
    </row>
    <row r="30" spans="2:74" ht="23" customHeight="1">
      <c r="B30" s="66" t="s">
        <v>20</v>
      </c>
      <c r="C30" s="77" t="s">
        <v>41</v>
      </c>
      <c r="D30" s="78" t="s">
        <v>51</v>
      </c>
      <c r="E30" s="69">
        <v>2</v>
      </c>
      <c r="F30" s="70">
        <v>0</v>
      </c>
      <c r="G30" s="71">
        <f t="shared" si="1"/>
        <v>2</v>
      </c>
      <c r="H30" s="79"/>
      <c r="I30" s="73"/>
      <c r="J30" s="74"/>
      <c r="K30" s="75">
        <f>J30-I30+1</f>
        <v>1</v>
      </c>
      <c r="L30" s="76">
        <f t="shared" si="0"/>
        <v>0</v>
      </c>
      <c r="M30" s="25"/>
      <c r="N30" s="26"/>
      <c r="O30" s="26"/>
      <c r="P30" s="26"/>
      <c r="Q30" s="26"/>
      <c r="R30" s="28"/>
      <c r="S30" s="28"/>
      <c r="T30" s="28"/>
      <c r="U30" s="28"/>
      <c r="V30" s="28"/>
      <c r="W30" s="26"/>
      <c r="X30" s="26"/>
      <c r="Y30" s="26"/>
      <c r="Z30" s="26"/>
      <c r="AA30" s="29"/>
      <c r="AB30" s="25"/>
      <c r="AC30" s="26"/>
      <c r="AD30" s="26"/>
      <c r="AE30" s="26"/>
      <c r="AF30" s="26"/>
      <c r="AG30" s="30"/>
      <c r="AH30" s="30"/>
      <c r="AI30" s="30"/>
      <c r="AJ30" s="30"/>
      <c r="AK30" s="30"/>
      <c r="AL30" s="26"/>
      <c r="AM30" s="26"/>
      <c r="AN30" s="26"/>
      <c r="AO30" s="26"/>
      <c r="AP30" s="29"/>
      <c r="AQ30" s="25"/>
      <c r="AR30" s="26"/>
      <c r="AS30" s="26"/>
      <c r="AT30" s="26"/>
      <c r="AU30" s="26"/>
      <c r="AV30" s="31"/>
      <c r="AW30" s="31"/>
      <c r="AX30" s="31"/>
      <c r="AY30" s="31"/>
      <c r="AZ30" s="31"/>
      <c r="BA30" s="26"/>
      <c r="BB30" s="26"/>
      <c r="BC30" s="26"/>
      <c r="BD30" s="26"/>
      <c r="BE30" s="29"/>
      <c r="BF30" s="25"/>
      <c r="BG30" s="26"/>
      <c r="BH30" s="26"/>
      <c r="BI30" s="26"/>
      <c r="BJ30" s="26"/>
      <c r="BK30" s="32"/>
      <c r="BL30" s="32"/>
      <c r="BM30" s="32"/>
      <c r="BN30" s="32"/>
      <c r="BO30" s="32"/>
      <c r="BP30" s="26"/>
      <c r="BQ30" s="26"/>
      <c r="BR30" s="26"/>
      <c r="BS30" s="26"/>
      <c r="BT30" s="29"/>
      <c r="BU30" s="7"/>
      <c r="BV30" s="8"/>
    </row>
    <row r="31" spans="2:74" ht="23" customHeight="1">
      <c r="B31" s="66">
        <v>4</v>
      </c>
      <c r="C31" s="103" t="s">
        <v>42</v>
      </c>
      <c r="D31" s="104"/>
      <c r="E31" s="58">
        <f>SUM(E32:E35)</f>
        <v>32</v>
      </c>
      <c r="F31" s="59">
        <f>SUM(F32:F35)</f>
        <v>0</v>
      </c>
      <c r="G31" s="60">
        <f>SUM(G32:G35)</f>
        <v>32</v>
      </c>
      <c r="H31" s="80"/>
      <c r="I31" s="81"/>
      <c r="J31" s="82"/>
      <c r="K31" s="83"/>
      <c r="L31" s="65">
        <f t="shared" si="0"/>
        <v>0</v>
      </c>
      <c r="M31" s="21"/>
      <c r="N31" s="22"/>
      <c r="O31" s="22"/>
      <c r="P31" s="22"/>
      <c r="Q31" s="22"/>
      <c r="R31" s="22"/>
      <c r="S31" s="22"/>
      <c r="T31" s="22"/>
      <c r="U31" s="22"/>
      <c r="V31" s="22"/>
      <c r="W31" s="22"/>
      <c r="X31" s="22"/>
      <c r="Y31" s="22"/>
      <c r="Z31" s="22"/>
      <c r="AA31" s="23"/>
      <c r="AB31" s="21"/>
      <c r="AC31" s="22"/>
      <c r="AD31" s="22"/>
      <c r="AE31" s="22"/>
      <c r="AF31" s="22"/>
      <c r="AG31" s="22"/>
      <c r="AH31" s="22"/>
      <c r="AI31" s="22"/>
      <c r="AJ31" s="22"/>
      <c r="AK31" s="22"/>
      <c r="AL31" s="22"/>
      <c r="AM31" s="22"/>
      <c r="AN31" s="22"/>
      <c r="AO31" s="22"/>
      <c r="AP31" s="23"/>
      <c r="AQ31" s="21"/>
      <c r="AR31" s="22"/>
      <c r="AS31" s="22"/>
      <c r="AT31" s="22"/>
      <c r="AU31" s="22"/>
      <c r="AV31" s="22"/>
      <c r="AW31" s="22"/>
      <c r="AX31" s="22"/>
      <c r="AY31" s="22"/>
      <c r="AZ31" s="22"/>
      <c r="BA31" s="22"/>
      <c r="BB31" s="22"/>
      <c r="BC31" s="22"/>
      <c r="BD31" s="22"/>
      <c r="BE31" s="23"/>
      <c r="BF31" s="21"/>
      <c r="BG31" s="22"/>
      <c r="BH31" s="22"/>
      <c r="BI31" s="22"/>
      <c r="BJ31" s="22"/>
      <c r="BK31" s="22"/>
      <c r="BL31" s="22"/>
      <c r="BM31" s="22"/>
      <c r="BN31" s="22"/>
      <c r="BO31" s="22"/>
      <c r="BP31" s="22"/>
      <c r="BQ31" s="22"/>
      <c r="BR31" s="22"/>
      <c r="BS31" s="22"/>
      <c r="BT31" s="23"/>
      <c r="BU31" s="7"/>
      <c r="BV31" s="8"/>
    </row>
    <row r="32" spans="2:74" ht="23" customHeight="1">
      <c r="B32" s="66">
        <v>4.0999999999999996</v>
      </c>
      <c r="C32" s="67" t="s">
        <v>43</v>
      </c>
      <c r="D32" s="68" t="s">
        <v>49</v>
      </c>
      <c r="E32" s="69">
        <v>8</v>
      </c>
      <c r="F32" s="70">
        <v>0</v>
      </c>
      <c r="G32" s="71">
        <f t="shared" si="1"/>
        <v>8</v>
      </c>
      <c r="H32" s="72"/>
      <c r="I32" s="73"/>
      <c r="J32" s="74"/>
      <c r="K32" s="75">
        <f>J32-I32+1</f>
        <v>1</v>
      </c>
      <c r="L32" s="76">
        <f t="shared" si="0"/>
        <v>0</v>
      </c>
      <c r="M32" s="25"/>
      <c r="N32" s="26"/>
      <c r="O32" s="26"/>
      <c r="P32" s="26"/>
      <c r="Q32" s="26"/>
      <c r="R32" s="28"/>
      <c r="S32" s="28"/>
      <c r="T32" s="28"/>
      <c r="U32" s="28"/>
      <c r="V32" s="28"/>
      <c r="W32" s="26"/>
      <c r="X32" s="26"/>
      <c r="Y32" s="26"/>
      <c r="Z32" s="26"/>
      <c r="AA32" s="29"/>
      <c r="AB32" s="25"/>
      <c r="AC32" s="26"/>
      <c r="AD32" s="26"/>
      <c r="AE32" s="26"/>
      <c r="AF32" s="26"/>
      <c r="AG32" s="30"/>
      <c r="AH32" s="30"/>
      <c r="AI32" s="30"/>
      <c r="AJ32" s="30"/>
      <c r="AK32" s="30"/>
      <c r="AL32" s="26"/>
      <c r="AM32" s="26"/>
      <c r="AN32" s="26"/>
      <c r="AO32" s="26"/>
      <c r="AP32" s="29"/>
      <c r="AQ32" s="25"/>
      <c r="AR32" s="26"/>
      <c r="AS32" s="26"/>
      <c r="AT32" s="26"/>
      <c r="AU32" s="26"/>
      <c r="AV32" s="31"/>
      <c r="AW32" s="31"/>
      <c r="AX32" s="31"/>
      <c r="AY32" s="31"/>
      <c r="AZ32" s="31"/>
      <c r="BA32" s="26"/>
      <c r="BB32" s="26"/>
      <c r="BC32" s="26"/>
      <c r="BD32" s="26"/>
      <c r="BE32" s="29"/>
      <c r="BF32" s="25"/>
      <c r="BG32" s="26"/>
      <c r="BH32" s="26"/>
      <c r="BI32" s="26"/>
      <c r="BJ32" s="26"/>
      <c r="BK32" s="32"/>
      <c r="BL32" s="32"/>
      <c r="BM32" s="32"/>
      <c r="BN32" s="32"/>
      <c r="BO32" s="32"/>
      <c r="BP32" s="26"/>
      <c r="BQ32" s="26"/>
      <c r="BR32" s="26"/>
      <c r="BS32" s="26"/>
      <c r="BT32" s="29"/>
      <c r="BU32" s="7"/>
      <c r="BV32" s="8"/>
    </row>
    <row r="33" spans="2:74" ht="23" customHeight="1">
      <c r="B33" s="66">
        <v>4.2</v>
      </c>
      <c r="C33" s="67" t="s">
        <v>44</v>
      </c>
      <c r="D33" s="68" t="s">
        <v>50</v>
      </c>
      <c r="E33" s="69">
        <v>12</v>
      </c>
      <c r="F33" s="70">
        <v>0</v>
      </c>
      <c r="G33" s="71">
        <f t="shared" si="1"/>
        <v>12</v>
      </c>
      <c r="H33" s="72"/>
      <c r="I33" s="73"/>
      <c r="J33" s="74"/>
      <c r="K33" s="75">
        <f>J33-I33+1</f>
        <v>1</v>
      </c>
      <c r="L33" s="76">
        <f t="shared" si="0"/>
        <v>0</v>
      </c>
      <c r="M33" s="25"/>
      <c r="N33" s="26"/>
      <c r="O33" s="26"/>
      <c r="P33" s="26"/>
      <c r="Q33" s="26"/>
      <c r="R33" s="28"/>
      <c r="S33" s="28"/>
      <c r="T33" s="28"/>
      <c r="U33" s="28"/>
      <c r="V33" s="28"/>
      <c r="W33" s="26"/>
      <c r="X33" s="26"/>
      <c r="Y33" s="26"/>
      <c r="Z33" s="26"/>
      <c r="AA33" s="29"/>
      <c r="AB33" s="25"/>
      <c r="AC33" s="26"/>
      <c r="AD33" s="26"/>
      <c r="AE33" s="26"/>
      <c r="AF33" s="26"/>
      <c r="AG33" s="30"/>
      <c r="AH33" s="30"/>
      <c r="AI33" s="30"/>
      <c r="AJ33" s="30"/>
      <c r="AK33" s="30"/>
      <c r="AL33" s="26"/>
      <c r="AM33" s="26"/>
      <c r="AN33" s="26"/>
      <c r="AO33" s="26"/>
      <c r="AP33" s="29"/>
      <c r="AQ33" s="25"/>
      <c r="AR33" s="26"/>
      <c r="AS33" s="26"/>
      <c r="AT33" s="26"/>
      <c r="AU33" s="26"/>
      <c r="AV33" s="31"/>
      <c r="AW33" s="31"/>
      <c r="AX33" s="31"/>
      <c r="AY33" s="31"/>
      <c r="AZ33" s="31"/>
      <c r="BA33" s="26"/>
      <c r="BB33" s="26"/>
      <c r="BC33" s="26"/>
      <c r="BD33" s="26"/>
      <c r="BE33" s="29"/>
      <c r="BF33" s="25"/>
      <c r="BG33" s="26"/>
      <c r="BH33" s="26"/>
      <c r="BI33" s="26"/>
      <c r="BJ33" s="26"/>
      <c r="BK33" s="32"/>
      <c r="BL33" s="32"/>
      <c r="BM33" s="32"/>
      <c r="BN33" s="32"/>
      <c r="BO33" s="32"/>
      <c r="BP33" s="26"/>
      <c r="BQ33" s="26"/>
      <c r="BR33" s="26"/>
      <c r="BS33" s="26"/>
      <c r="BT33" s="29"/>
      <c r="BU33" s="7"/>
      <c r="BV33" s="8"/>
    </row>
    <row r="34" spans="2:74" ht="23" customHeight="1">
      <c r="B34" s="66">
        <v>4.3</v>
      </c>
      <c r="C34" s="67" t="s">
        <v>45</v>
      </c>
      <c r="D34" s="84" t="s">
        <v>51</v>
      </c>
      <c r="E34" s="69">
        <v>8</v>
      </c>
      <c r="F34" s="70">
        <v>0</v>
      </c>
      <c r="G34" s="71">
        <f t="shared" si="1"/>
        <v>8</v>
      </c>
      <c r="H34" s="72"/>
      <c r="I34" s="73"/>
      <c r="J34" s="74"/>
      <c r="K34" s="75">
        <f>J34-I34+1</f>
        <v>1</v>
      </c>
      <c r="L34" s="76">
        <f t="shared" si="0"/>
        <v>0</v>
      </c>
      <c r="M34" s="25"/>
      <c r="N34" s="26"/>
      <c r="O34" s="26"/>
      <c r="P34" s="26"/>
      <c r="Q34" s="26"/>
      <c r="R34" s="28"/>
      <c r="S34" s="28"/>
      <c r="T34" s="28"/>
      <c r="U34" s="28"/>
      <c r="V34" s="28"/>
      <c r="W34" s="26"/>
      <c r="X34" s="26"/>
      <c r="Y34" s="26"/>
      <c r="Z34" s="26"/>
      <c r="AA34" s="29"/>
      <c r="AB34" s="25"/>
      <c r="AC34" s="26"/>
      <c r="AD34" s="26"/>
      <c r="AE34" s="26"/>
      <c r="AF34" s="26"/>
      <c r="AG34" s="30"/>
      <c r="AH34" s="30"/>
      <c r="AI34" s="30"/>
      <c r="AJ34" s="30"/>
      <c r="AK34" s="30"/>
      <c r="AL34" s="26"/>
      <c r="AM34" s="26"/>
      <c r="AN34" s="26"/>
      <c r="AO34" s="26"/>
      <c r="AP34" s="29"/>
      <c r="AQ34" s="25"/>
      <c r="AR34" s="26"/>
      <c r="AS34" s="26"/>
      <c r="AT34" s="26"/>
      <c r="AU34" s="26"/>
      <c r="AV34" s="31"/>
      <c r="AW34" s="31"/>
      <c r="AX34" s="31"/>
      <c r="AY34" s="31"/>
      <c r="AZ34" s="31"/>
      <c r="BA34" s="26"/>
      <c r="BB34" s="26"/>
      <c r="BC34" s="26"/>
      <c r="BD34" s="26"/>
      <c r="BE34" s="29"/>
      <c r="BF34" s="25"/>
      <c r="BG34" s="26"/>
      <c r="BH34" s="26"/>
      <c r="BI34" s="26"/>
      <c r="BJ34" s="26"/>
      <c r="BK34" s="32"/>
      <c r="BL34" s="32"/>
      <c r="BM34" s="32"/>
      <c r="BN34" s="32"/>
      <c r="BO34" s="32"/>
      <c r="BP34" s="26"/>
      <c r="BQ34" s="26"/>
      <c r="BR34" s="26"/>
      <c r="BS34" s="26"/>
      <c r="BT34" s="29"/>
      <c r="BU34" s="7"/>
      <c r="BV34" s="8"/>
    </row>
    <row r="35" spans="2:74" ht="23" customHeight="1" thickBot="1">
      <c r="B35" s="85" t="s">
        <v>21</v>
      </c>
      <c r="C35" s="86" t="s">
        <v>46</v>
      </c>
      <c r="D35" s="87" t="s">
        <v>51</v>
      </c>
      <c r="E35" s="88">
        <v>4</v>
      </c>
      <c r="F35" s="89">
        <v>0</v>
      </c>
      <c r="G35" s="90">
        <f t="shared" si="1"/>
        <v>4</v>
      </c>
      <c r="H35" s="91"/>
      <c r="I35" s="92"/>
      <c r="J35" s="93"/>
      <c r="K35" s="94">
        <f t="shared" ref="K35" si="5">J35-I35+1</f>
        <v>1</v>
      </c>
      <c r="L35" s="95">
        <f t="shared" si="0"/>
        <v>0</v>
      </c>
      <c r="M35" s="36"/>
      <c r="N35" s="37"/>
      <c r="O35" s="37"/>
      <c r="P35" s="37"/>
      <c r="Q35" s="37"/>
      <c r="R35" s="38"/>
      <c r="S35" s="38"/>
      <c r="T35" s="38"/>
      <c r="U35" s="38"/>
      <c r="V35" s="38"/>
      <c r="W35" s="37"/>
      <c r="X35" s="37"/>
      <c r="Y35" s="37"/>
      <c r="Z35" s="37"/>
      <c r="AA35" s="39"/>
      <c r="AB35" s="36"/>
      <c r="AC35" s="37"/>
      <c r="AD35" s="37"/>
      <c r="AE35" s="37"/>
      <c r="AF35" s="37"/>
      <c r="AG35" s="40"/>
      <c r="AH35" s="40"/>
      <c r="AI35" s="40"/>
      <c r="AJ35" s="40"/>
      <c r="AK35" s="40"/>
      <c r="AL35" s="37"/>
      <c r="AM35" s="37"/>
      <c r="AN35" s="37"/>
      <c r="AO35" s="37"/>
      <c r="AP35" s="39"/>
      <c r="AQ35" s="36"/>
      <c r="AR35" s="37"/>
      <c r="AS35" s="37"/>
      <c r="AT35" s="37"/>
      <c r="AU35" s="37"/>
      <c r="AV35" s="41"/>
      <c r="AW35" s="41"/>
      <c r="AX35" s="41"/>
      <c r="AY35" s="41"/>
      <c r="AZ35" s="41"/>
      <c r="BA35" s="37"/>
      <c r="BB35" s="37"/>
      <c r="BC35" s="37"/>
      <c r="BD35" s="37"/>
      <c r="BE35" s="39"/>
      <c r="BF35" s="36"/>
      <c r="BG35" s="37"/>
      <c r="BH35" s="37"/>
      <c r="BI35" s="37"/>
      <c r="BJ35" s="37"/>
      <c r="BK35" s="42"/>
      <c r="BL35" s="42"/>
      <c r="BM35" s="42"/>
      <c r="BN35" s="42"/>
      <c r="BO35" s="42"/>
      <c r="BP35" s="37"/>
      <c r="BQ35" s="37"/>
      <c r="BR35" s="37"/>
      <c r="BS35" s="37"/>
      <c r="BT35" s="39"/>
      <c r="BU35" s="7"/>
      <c r="BV35" s="8"/>
    </row>
    <row r="36" spans="2:74" ht="23" customHeight="1">
      <c r="B36" s="7"/>
      <c r="C36" s="7"/>
      <c r="D36" s="7"/>
      <c r="E36" s="43" t="s">
        <v>56</v>
      </c>
      <c r="F36" s="43" t="s">
        <v>58</v>
      </c>
      <c r="G36" s="43" t="s">
        <v>57</v>
      </c>
      <c r="H36" s="43" t="s">
        <v>65</v>
      </c>
      <c r="I36" s="43" t="s">
        <v>66</v>
      </c>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8"/>
    </row>
    <row r="37" spans="2:74" ht="23" customHeight="1">
      <c r="B37" s="7"/>
      <c r="C37" s="5" t="s">
        <v>61</v>
      </c>
      <c r="D37" s="44" t="s">
        <v>59</v>
      </c>
      <c r="E37" s="45">
        <f>SUM(E12:E18,E20:E23,E25:E30,E32:E35)</f>
        <v>617</v>
      </c>
      <c r="F37" s="45">
        <f>SUM(F12:F18,F20:F23,F25:F30,F32:F35)</f>
        <v>419</v>
      </c>
      <c r="G37" s="45">
        <f>SUM(G12:G18,G20:G23,G25:G30,G32:G35)</f>
        <v>198</v>
      </c>
      <c r="H37" s="97">
        <v>60</v>
      </c>
      <c r="I37" s="96">
        <f>E37/H37</f>
        <v>10.283333333333333</v>
      </c>
      <c r="J37" s="7"/>
      <c r="K37" s="7"/>
      <c r="L37" s="98" t="s">
        <v>55</v>
      </c>
      <c r="M37" s="46">
        <v>1</v>
      </c>
      <c r="N37" s="46">
        <v>2</v>
      </c>
      <c r="O37" s="46">
        <v>3</v>
      </c>
      <c r="P37" s="46">
        <v>4</v>
      </c>
      <c r="Q37" s="46">
        <v>5</v>
      </c>
      <c r="R37" s="46">
        <v>6</v>
      </c>
      <c r="S37" s="46">
        <v>7</v>
      </c>
      <c r="T37" s="46">
        <v>8</v>
      </c>
      <c r="U37" s="46">
        <v>9</v>
      </c>
      <c r="V37" s="46">
        <v>10</v>
      </c>
      <c r="W37" s="46">
        <v>11</v>
      </c>
      <c r="X37" s="46">
        <v>12</v>
      </c>
      <c r="Y37" s="46">
        <v>13</v>
      </c>
      <c r="Z37" s="46">
        <v>14</v>
      </c>
      <c r="AA37" s="46">
        <v>15</v>
      </c>
      <c r="AB37" s="46">
        <v>16</v>
      </c>
      <c r="AC37" s="46">
        <v>17</v>
      </c>
      <c r="AD37" s="46">
        <v>18</v>
      </c>
      <c r="AE37" s="46">
        <v>19</v>
      </c>
      <c r="AF37" s="46">
        <v>20</v>
      </c>
      <c r="AG37" s="46">
        <v>21</v>
      </c>
      <c r="AH37" s="46">
        <v>22</v>
      </c>
      <c r="AI37" s="46">
        <v>23</v>
      </c>
      <c r="AJ37" s="46">
        <v>24</v>
      </c>
      <c r="AK37" s="46">
        <v>25</v>
      </c>
      <c r="AL37" s="46">
        <v>26</v>
      </c>
      <c r="AM37" s="46">
        <v>27</v>
      </c>
      <c r="AN37" s="46">
        <v>28</v>
      </c>
      <c r="AO37" s="46">
        <v>29</v>
      </c>
      <c r="AP37" s="46">
        <v>30</v>
      </c>
      <c r="AQ37" s="46">
        <v>31</v>
      </c>
      <c r="AR37" s="46">
        <v>32</v>
      </c>
      <c r="AS37" s="46">
        <v>33</v>
      </c>
      <c r="AT37" s="46">
        <v>34</v>
      </c>
      <c r="AU37" s="46">
        <v>35</v>
      </c>
      <c r="AV37" s="46">
        <v>36</v>
      </c>
      <c r="AW37" s="46">
        <v>37</v>
      </c>
      <c r="AX37" s="46">
        <v>38</v>
      </c>
      <c r="AY37" s="46">
        <v>39</v>
      </c>
      <c r="AZ37" s="46">
        <v>40</v>
      </c>
      <c r="BA37" s="46">
        <v>41</v>
      </c>
      <c r="BB37" s="46">
        <v>42</v>
      </c>
      <c r="BC37" s="46">
        <v>43</v>
      </c>
      <c r="BD37" s="46">
        <v>44</v>
      </c>
      <c r="BE37" s="46">
        <v>45</v>
      </c>
      <c r="BF37" s="46">
        <v>46</v>
      </c>
      <c r="BG37" s="46">
        <v>47</v>
      </c>
      <c r="BH37" s="46">
        <v>48</v>
      </c>
      <c r="BI37" s="46">
        <v>49</v>
      </c>
      <c r="BJ37" s="46">
        <v>50</v>
      </c>
      <c r="BK37" s="46">
        <v>51</v>
      </c>
      <c r="BL37" s="46">
        <v>52</v>
      </c>
      <c r="BM37" s="46">
        <v>53</v>
      </c>
      <c r="BN37" s="46">
        <v>54</v>
      </c>
      <c r="BO37" s="46">
        <v>55</v>
      </c>
      <c r="BP37" s="46">
        <v>56</v>
      </c>
      <c r="BQ37" s="46">
        <v>57</v>
      </c>
      <c r="BR37" s="46">
        <v>58</v>
      </c>
      <c r="BS37" s="46">
        <v>59</v>
      </c>
      <c r="BT37" s="46">
        <v>60</v>
      </c>
      <c r="BU37" s="7"/>
      <c r="BV37" s="53" t="s">
        <v>71</v>
      </c>
    </row>
    <row r="38" spans="2:74" ht="23" customHeight="1">
      <c r="B38" s="7"/>
      <c r="C38" s="7"/>
      <c r="D38" s="7"/>
      <c r="E38" s="7"/>
      <c r="F38" s="7"/>
      <c r="G38" s="7"/>
      <c r="H38" s="47" t="s">
        <v>67</v>
      </c>
      <c r="I38" s="7"/>
      <c r="J38" s="7"/>
      <c r="K38" s="7"/>
      <c r="L38" s="98" t="s">
        <v>64</v>
      </c>
      <c r="M38" s="48">
        <f>E37</f>
        <v>617</v>
      </c>
      <c r="N38" s="49">
        <f>M38-I37</f>
        <v>606.7166666666667</v>
      </c>
      <c r="O38" s="49">
        <f>N38-I37</f>
        <v>596.43333333333339</v>
      </c>
      <c r="P38" s="49">
        <f>O38-I37</f>
        <v>586.15000000000009</v>
      </c>
      <c r="Q38" s="49">
        <f>P38-I37</f>
        <v>575.86666666666679</v>
      </c>
      <c r="R38" s="49">
        <f>Q38-I37</f>
        <v>565.58333333333348</v>
      </c>
      <c r="S38" s="49">
        <f>R38-I37</f>
        <v>555.30000000000018</v>
      </c>
      <c r="T38" s="49">
        <f>S38-I37</f>
        <v>545.01666666666688</v>
      </c>
      <c r="U38" s="49">
        <f>T38-I37</f>
        <v>534.73333333333358</v>
      </c>
      <c r="V38" s="49">
        <f>U38-I37</f>
        <v>524.45000000000027</v>
      </c>
      <c r="W38" s="49">
        <f>V38-I37</f>
        <v>514.16666666666697</v>
      </c>
      <c r="X38" s="49">
        <f>W38-I37</f>
        <v>503.88333333333361</v>
      </c>
      <c r="Y38" s="49">
        <f>X38-I37</f>
        <v>493.60000000000025</v>
      </c>
      <c r="Z38" s="49">
        <f>Y38-I37</f>
        <v>483.31666666666689</v>
      </c>
      <c r="AA38" s="49">
        <f>Z38-I37</f>
        <v>473.03333333333353</v>
      </c>
      <c r="AB38" s="49">
        <f>AA38-I37</f>
        <v>462.75000000000017</v>
      </c>
      <c r="AC38" s="49">
        <f>AB38-I37</f>
        <v>452.46666666666681</v>
      </c>
      <c r="AD38" s="49">
        <f>AC38-I37</f>
        <v>442.18333333333345</v>
      </c>
      <c r="AE38" s="49">
        <f>AD38-I37</f>
        <v>431.90000000000009</v>
      </c>
      <c r="AF38" s="49">
        <f>AE38-I37</f>
        <v>421.61666666666673</v>
      </c>
      <c r="AG38" s="49">
        <f>AF38-I37</f>
        <v>411.33333333333337</v>
      </c>
      <c r="AH38" s="49">
        <f>AG38-I37</f>
        <v>401.05</v>
      </c>
      <c r="AI38" s="49">
        <f>AH38-I37</f>
        <v>390.76666666666665</v>
      </c>
      <c r="AJ38" s="49">
        <f>AI38-I37</f>
        <v>380.48333333333329</v>
      </c>
      <c r="AK38" s="49">
        <f>AJ38-I37</f>
        <v>370.19999999999993</v>
      </c>
      <c r="AL38" s="49">
        <f>AK38-I37</f>
        <v>359.91666666666657</v>
      </c>
      <c r="AM38" s="49">
        <f>AL38-I37</f>
        <v>349.63333333333321</v>
      </c>
      <c r="AN38" s="49">
        <f>AM38-I37</f>
        <v>339.34999999999985</v>
      </c>
      <c r="AO38" s="49">
        <f>AN38-I37</f>
        <v>329.06666666666649</v>
      </c>
      <c r="AP38" s="49">
        <f>AO38-I37</f>
        <v>318.78333333333313</v>
      </c>
      <c r="AQ38" s="49">
        <f>AP38-I37</f>
        <v>308.49999999999977</v>
      </c>
      <c r="AR38" s="49">
        <f>AQ38-I37</f>
        <v>298.21666666666641</v>
      </c>
      <c r="AS38" s="49">
        <f>AR38-I37</f>
        <v>287.93333333333305</v>
      </c>
      <c r="AT38" s="49">
        <f>AS38-I37</f>
        <v>277.64999999999969</v>
      </c>
      <c r="AU38" s="49">
        <f>AT38-I37</f>
        <v>267.36666666666633</v>
      </c>
      <c r="AV38" s="49">
        <f>AU38-I37</f>
        <v>257.08333333333297</v>
      </c>
      <c r="AW38" s="49">
        <f>AV38-I37</f>
        <v>246.79999999999964</v>
      </c>
      <c r="AX38" s="49">
        <f>AW38-I37</f>
        <v>236.51666666666631</v>
      </c>
      <c r="AY38" s="49">
        <f>AX38-I37</f>
        <v>226.23333333333298</v>
      </c>
      <c r="AZ38" s="49">
        <f>AY38-I37</f>
        <v>215.94999999999965</v>
      </c>
      <c r="BA38" s="49">
        <f>AZ38-I37</f>
        <v>205.66666666666632</v>
      </c>
      <c r="BB38" s="49">
        <f>BA38-I37</f>
        <v>195.38333333333298</v>
      </c>
      <c r="BC38" s="49">
        <f>BB38-I37</f>
        <v>185.09999999999965</v>
      </c>
      <c r="BD38" s="49">
        <f>BC38-I37</f>
        <v>174.81666666666632</v>
      </c>
      <c r="BE38" s="49">
        <f>BD38-I37</f>
        <v>164.53333333333299</v>
      </c>
      <c r="BF38" s="49">
        <f>BE38-I37</f>
        <v>154.24999999999966</v>
      </c>
      <c r="BG38" s="49">
        <f>BF38-I37</f>
        <v>143.96666666666633</v>
      </c>
      <c r="BH38" s="49">
        <f>BG38-I37</f>
        <v>133.683333333333</v>
      </c>
      <c r="BI38" s="49">
        <f>BH38-I37</f>
        <v>123.39999999999966</v>
      </c>
      <c r="BJ38" s="49">
        <f>BI38-I37</f>
        <v>113.11666666666633</v>
      </c>
      <c r="BK38" s="49">
        <f>BJ38-I37</f>
        <v>102.833333333333</v>
      </c>
      <c r="BL38" s="49">
        <f>BK38-I37</f>
        <v>92.54999999999967</v>
      </c>
      <c r="BM38" s="49">
        <f>BL38-I37</f>
        <v>82.266666666666339</v>
      </c>
      <c r="BN38" s="49">
        <f>BM38-I37</f>
        <v>71.983333333333007</v>
      </c>
      <c r="BO38" s="49">
        <f>BN38-I37</f>
        <v>61.699999999999676</v>
      </c>
      <c r="BP38" s="49">
        <f>BO38-I37</f>
        <v>51.416666666666345</v>
      </c>
      <c r="BQ38" s="49">
        <f>BP38-I37</f>
        <v>41.133333333333013</v>
      </c>
      <c r="BR38" s="49">
        <f>BQ38-I37</f>
        <v>30.849999999999682</v>
      </c>
      <c r="BS38" s="49">
        <f>BR38-I37</f>
        <v>20.56666666666635</v>
      </c>
      <c r="BT38" s="49">
        <f>BS38-I37</f>
        <v>10.283333333333017</v>
      </c>
      <c r="BU38" s="7"/>
      <c r="BV38" s="54" t="s">
        <v>70</v>
      </c>
    </row>
    <row r="39" spans="2:74" ht="23" customHeight="1">
      <c r="B39" s="7"/>
      <c r="C39" s="7"/>
      <c r="D39" s="7"/>
      <c r="E39" s="7"/>
      <c r="F39" s="7"/>
      <c r="G39" s="7"/>
      <c r="H39" s="7"/>
      <c r="I39" s="7"/>
      <c r="J39" s="7"/>
      <c r="K39" s="7"/>
      <c r="L39" s="98" t="s">
        <v>56</v>
      </c>
      <c r="M39" s="48">
        <f>E37</f>
        <v>617</v>
      </c>
      <c r="N39" s="48">
        <f>M41</f>
        <v>609</v>
      </c>
      <c r="O39" s="48">
        <f t="shared" ref="O39:BT39" si="6">N41</f>
        <v>589</v>
      </c>
      <c r="P39" s="48">
        <f t="shared" si="6"/>
        <v>559</v>
      </c>
      <c r="Q39" s="48">
        <f t="shared" si="6"/>
        <v>519</v>
      </c>
      <c r="R39" s="48">
        <f t="shared" si="6"/>
        <v>499</v>
      </c>
      <c r="S39" s="48">
        <f t="shared" si="6"/>
        <v>488</v>
      </c>
      <c r="T39" s="48">
        <f t="shared" si="6"/>
        <v>472</v>
      </c>
      <c r="U39" s="48">
        <f t="shared" si="6"/>
        <v>430</v>
      </c>
      <c r="V39" s="48">
        <f t="shared" si="6"/>
        <v>385</v>
      </c>
      <c r="W39" s="48">
        <f t="shared" si="6"/>
        <v>365</v>
      </c>
      <c r="X39" s="48">
        <f t="shared" si="6"/>
        <v>355</v>
      </c>
      <c r="Y39" s="48">
        <f t="shared" si="6"/>
        <v>339</v>
      </c>
      <c r="Z39" s="48">
        <f t="shared" si="6"/>
        <v>315</v>
      </c>
      <c r="AA39" s="48">
        <f t="shared" si="6"/>
        <v>267</v>
      </c>
      <c r="AB39" s="48">
        <f t="shared" si="6"/>
        <v>247</v>
      </c>
      <c r="AC39" s="48">
        <f t="shared" si="6"/>
        <v>243</v>
      </c>
      <c r="AD39" s="48">
        <f t="shared" si="6"/>
        <v>238</v>
      </c>
      <c r="AE39" s="48">
        <f t="shared" si="6"/>
        <v>234</v>
      </c>
      <c r="AF39" s="48">
        <f t="shared" si="6"/>
        <v>226</v>
      </c>
      <c r="AG39" s="48">
        <f t="shared" si="6"/>
        <v>218</v>
      </c>
      <c r="AH39" s="48">
        <f t="shared" si="6"/>
        <v>213</v>
      </c>
      <c r="AI39" s="48">
        <f t="shared" si="6"/>
        <v>208</v>
      </c>
      <c r="AJ39" s="48">
        <f t="shared" si="6"/>
        <v>203</v>
      </c>
      <c r="AK39" s="48">
        <f t="shared" si="6"/>
        <v>200</v>
      </c>
      <c r="AL39" s="48">
        <f t="shared" si="6"/>
        <v>198</v>
      </c>
      <c r="AM39" s="48">
        <f t="shared" si="6"/>
        <v>198</v>
      </c>
      <c r="AN39" s="48">
        <f t="shared" si="6"/>
        <v>198</v>
      </c>
      <c r="AO39" s="48">
        <f t="shared" si="6"/>
        <v>198</v>
      </c>
      <c r="AP39" s="48">
        <f t="shared" si="6"/>
        <v>198</v>
      </c>
      <c r="AQ39" s="48">
        <f t="shared" si="6"/>
        <v>198</v>
      </c>
      <c r="AR39" s="48">
        <f t="shared" si="6"/>
        <v>198</v>
      </c>
      <c r="AS39" s="48">
        <f t="shared" si="6"/>
        <v>198</v>
      </c>
      <c r="AT39" s="48">
        <f t="shared" si="6"/>
        <v>198</v>
      </c>
      <c r="AU39" s="48">
        <f t="shared" si="6"/>
        <v>198</v>
      </c>
      <c r="AV39" s="48">
        <f t="shared" si="6"/>
        <v>198</v>
      </c>
      <c r="AW39" s="48">
        <f t="shared" si="6"/>
        <v>198</v>
      </c>
      <c r="AX39" s="48">
        <f t="shared" si="6"/>
        <v>198</v>
      </c>
      <c r="AY39" s="48">
        <f t="shared" si="6"/>
        <v>198</v>
      </c>
      <c r="AZ39" s="48">
        <f t="shared" si="6"/>
        <v>198</v>
      </c>
      <c r="BA39" s="48">
        <f t="shared" si="6"/>
        <v>198</v>
      </c>
      <c r="BB39" s="48">
        <f t="shared" si="6"/>
        <v>198</v>
      </c>
      <c r="BC39" s="48">
        <f t="shared" si="6"/>
        <v>198</v>
      </c>
      <c r="BD39" s="48">
        <f t="shared" si="6"/>
        <v>198</v>
      </c>
      <c r="BE39" s="48">
        <f t="shared" si="6"/>
        <v>198</v>
      </c>
      <c r="BF39" s="48">
        <f t="shared" si="6"/>
        <v>198</v>
      </c>
      <c r="BG39" s="48">
        <f t="shared" si="6"/>
        <v>198</v>
      </c>
      <c r="BH39" s="48">
        <f t="shared" si="6"/>
        <v>198</v>
      </c>
      <c r="BI39" s="48">
        <f t="shared" si="6"/>
        <v>198</v>
      </c>
      <c r="BJ39" s="48">
        <f t="shared" si="6"/>
        <v>198</v>
      </c>
      <c r="BK39" s="48">
        <f t="shared" si="6"/>
        <v>198</v>
      </c>
      <c r="BL39" s="48">
        <f t="shared" si="6"/>
        <v>198</v>
      </c>
      <c r="BM39" s="48">
        <f t="shared" si="6"/>
        <v>198</v>
      </c>
      <c r="BN39" s="48">
        <f t="shared" si="6"/>
        <v>198</v>
      </c>
      <c r="BO39" s="48">
        <f t="shared" si="6"/>
        <v>198</v>
      </c>
      <c r="BP39" s="48">
        <f t="shared" si="6"/>
        <v>198</v>
      </c>
      <c r="BQ39" s="48">
        <f t="shared" si="6"/>
        <v>198</v>
      </c>
      <c r="BR39" s="48">
        <f t="shared" si="6"/>
        <v>198</v>
      </c>
      <c r="BS39" s="48">
        <f t="shared" si="6"/>
        <v>198</v>
      </c>
      <c r="BT39" s="48">
        <f t="shared" si="6"/>
        <v>198</v>
      </c>
      <c r="BU39" s="7"/>
      <c r="BV39" s="55">
        <f>SUM(M39:BT39)</f>
        <v>15968</v>
      </c>
    </row>
    <row r="40" spans="2:74" ht="23" customHeight="1">
      <c r="B40" s="7"/>
      <c r="C40" s="7"/>
      <c r="D40" s="7"/>
      <c r="E40" s="7"/>
      <c r="F40" s="7"/>
      <c r="G40" s="7"/>
      <c r="H40" s="7"/>
      <c r="I40" s="7"/>
      <c r="J40" s="7"/>
      <c r="K40" s="50" t="s">
        <v>63</v>
      </c>
      <c r="L40" s="98" t="s">
        <v>60</v>
      </c>
      <c r="M40" s="24">
        <v>8</v>
      </c>
      <c r="N40" s="24">
        <v>20</v>
      </c>
      <c r="O40" s="24">
        <v>30</v>
      </c>
      <c r="P40" s="24">
        <v>40</v>
      </c>
      <c r="Q40" s="24">
        <v>20</v>
      </c>
      <c r="R40" s="24">
        <v>11</v>
      </c>
      <c r="S40" s="24">
        <v>16</v>
      </c>
      <c r="T40" s="24">
        <v>42</v>
      </c>
      <c r="U40" s="24">
        <v>45</v>
      </c>
      <c r="V40" s="24">
        <v>20</v>
      </c>
      <c r="W40" s="24">
        <v>10</v>
      </c>
      <c r="X40" s="24">
        <v>16</v>
      </c>
      <c r="Y40" s="24">
        <v>24</v>
      </c>
      <c r="Z40" s="24">
        <v>48</v>
      </c>
      <c r="AA40" s="24">
        <v>20</v>
      </c>
      <c r="AB40" s="24">
        <v>4</v>
      </c>
      <c r="AC40" s="24">
        <v>5</v>
      </c>
      <c r="AD40" s="24">
        <v>4</v>
      </c>
      <c r="AE40" s="24">
        <v>8</v>
      </c>
      <c r="AF40" s="24">
        <v>8</v>
      </c>
      <c r="AG40" s="24">
        <v>5</v>
      </c>
      <c r="AH40" s="24">
        <v>5</v>
      </c>
      <c r="AI40" s="24">
        <v>5</v>
      </c>
      <c r="AJ40" s="24">
        <v>3</v>
      </c>
      <c r="AK40" s="24">
        <v>2</v>
      </c>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7"/>
      <c r="BV40" s="56">
        <f t="shared" ref="BV40:BV41" si="7">SUM(M40:BT40)</f>
        <v>419</v>
      </c>
    </row>
    <row r="41" spans="2:74" ht="23" customHeight="1">
      <c r="B41" s="7"/>
      <c r="C41" s="7"/>
      <c r="D41" s="7"/>
      <c r="E41" s="7"/>
      <c r="F41" s="7"/>
      <c r="G41" s="7"/>
      <c r="H41" s="7"/>
      <c r="I41" s="7"/>
      <c r="J41" s="7"/>
      <c r="K41" s="7"/>
      <c r="L41" s="98" t="s">
        <v>62</v>
      </c>
      <c r="M41" s="48">
        <f>M39-M40</f>
        <v>609</v>
      </c>
      <c r="N41" s="48">
        <f t="shared" ref="N41:BT41" si="8">N39-N40</f>
        <v>589</v>
      </c>
      <c r="O41" s="48">
        <f t="shared" si="8"/>
        <v>559</v>
      </c>
      <c r="P41" s="48">
        <f t="shared" si="8"/>
        <v>519</v>
      </c>
      <c r="Q41" s="48">
        <f t="shared" si="8"/>
        <v>499</v>
      </c>
      <c r="R41" s="48">
        <f t="shared" si="8"/>
        <v>488</v>
      </c>
      <c r="S41" s="48">
        <f t="shared" si="8"/>
        <v>472</v>
      </c>
      <c r="T41" s="48">
        <f t="shared" si="8"/>
        <v>430</v>
      </c>
      <c r="U41" s="48">
        <f t="shared" si="8"/>
        <v>385</v>
      </c>
      <c r="V41" s="48">
        <f t="shared" si="8"/>
        <v>365</v>
      </c>
      <c r="W41" s="48">
        <f t="shared" si="8"/>
        <v>355</v>
      </c>
      <c r="X41" s="48">
        <f t="shared" si="8"/>
        <v>339</v>
      </c>
      <c r="Y41" s="48">
        <f t="shared" si="8"/>
        <v>315</v>
      </c>
      <c r="Z41" s="48">
        <f t="shared" si="8"/>
        <v>267</v>
      </c>
      <c r="AA41" s="48">
        <f t="shared" si="8"/>
        <v>247</v>
      </c>
      <c r="AB41" s="48">
        <f t="shared" si="8"/>
        <v>243</v>
      </c>
      <c r="AC41" s="48">
        <f t="shared" si="8"/>
        <v>238</v>
      </c>
      <c r="AD41" s="48">
        <f t="shared" si="8"/>
        <v>234</v>
      </c>
      <c r="AE41" s="48">
        <f t="shared" si="8"/>
        <v>226</v>
      </c>
      <c r="AF41" s="48">
        <f t="shared" si="8"/>
        <v>218</v>
      </c>
      <c r="AG41" s="48">
        <f t="shared" si="8"/>
        <v>213</v>
      </c>
      <c r="AH41" s="48">
        <f t="shared" si="8"/>
        <v>208</v>
      </c>
      <c r="AI41" s="48">
        <f t="shared" si="8"/>
        <v>203</v>
      </c>
      <c r="AJ41" s="48">
        <f t="shared" si="8"/>
        <v>200</v>
      </c>
      <c r="AK41" s="48">
        <f t="shared" si="8"/>
        <v>198</v>
      </c>
      <c r="AL41" s="48">
        <f t="shared" si="8"/>
        <v>198</v>
      </c>
      <c r="AM41" s="48">
        <f t="shared" si="8"/>
        <v>198</v>
      </c>
      <c r="AN41" s="48">
        <f t="shared" si="8"/>
        <v>198</v>
      </c>
      <c r="AO41" s="48">
        <f t="shared" si="8"/>
        <v>198</v>
      </c>
      <c r="AP41" s="48">
        <f t="shared" si="8"/>
        <v>198</v>
      </c>
      <c r="AQ41" s="48">
        <f t="shared" si="8"/>
        <v>198</v>
      </c>
      <c r="AR41" s="48">
        <f t="shared" si="8"/>
        <v>198</v>
      </c>
      <c r="AS41" s="48">
        <f t="shared" si="8"/>
        <v>198</v>
      </c>
      <c r="AT41" s="48">
        <f t="shared" si="8"/>
        <v>198</v>
      </c>
      <c r="AU41" s="48">
        <f t="shared" si="8"/>
        <v>198</v>
      </c>
      <c r="AV41" s="48">
        <f t="shared" si="8"/>
        <v>198</v>
      </c>
      <c r="AW41" s="48">
        <f t="shared" si="8"/>
        <v>198</v>
      </c>
      <c r="AX41" s="48">
        <f t="shared" si="8"/>
        <v>198</v>
      </c>
      <c r="AY41" s="48">
        <f t="shared" si="8"/>
        <v>198</v>
      </c>
      <c r="AZ41" s="48">
        <f t="shared" si="8"/>
        <v>198</v>
      </c>
      <c r="BA41" s="48">
        <f t="shared" si="8"/>
        <v>198</v>
      </c>
      <c r="BB41" s="48">
        <f t="shared" si="8"/>
        <v>198</v>
      </c>
      <c r="BC41" s="48">
        <f t="shared" si="8"/>
        <v>198</v>
      </c>
      <c r="BD41" s="48">
        <f t="shared" si="8"/>
        <v>198</v>
      </c>
      <c r="BE41" s="48">
        <f t="shared" si="8"/>
        <v>198</v>
      </c>
      <c r="BF41" s="48">
        <f t="shared" si="8"/>
        <v>198</v>
      </c>
      <c r="BG41" s="48">
        <f t="shared" si="8"/>
        <v>198</v>
      </c>
      <c r="BH41" s="48">
        <f t="shared" si="8"/>
        <v>198</v>
      </c>
      <c r="BI41" s="48">
        <f t="shared" si="8"/>
        <v>198</v>
      </c>
      <c r="BJ41" s="48">
        <f t="shared" si="8"/>
        <v>198</v>
      </c>
      <c r="BK41" s="48">
        <f t="shared" si="8"/>
        <v>198</v>
      </c>
      <c r="BL41" s="48">
        <f t="shared" si="8"/>
        <v>198</v>
      </c>
      <c r="BM41" s="48">
        <f t="shared" si="8"/>
        <v>198</v>
      </c>
      <c r="BN41" s="48">
        <f t="shared" si="8"/>
        <v>198</v>
      </c>
      <c r="BO41" s="48">
        <f t="shared" si="8"/>
        <v>198</v>
      </c>
      <c r="BP41" s="48">
        <f t="shared" si="8"/>
        <v>198</v>
      </c>
      <c r="BQ41" s="48">
        <f t="shared" si="8"/>
        <v>198</v>
      </c>
      <c r="BR41" s="48">
        <f t="shared" si="8"/>
        <v>198</v>
      </c>
      <c r="BS41" s="48">
        <f t="shared" si="8"/>
        <v>198</v>
      </c>
      <c r="BT41" s="48">
        <f t="shared" si="8"/>
        <v>198</v>
      </c>
      <c r="BU41" s="7"/>
      <c r="BV41" s="56">
        <f t="shared" si="7"/>
        <v>15549</v>
      </c>
    </row>
    <row r="42" spans="2:74" ht="21">
      <c r="C42" s="5" t="s">
        <v>69</v>
      </c>
    </row>
    <row r="43" spans="2:74" ht="382" customHeight="1"/>
    <row r="44" spans="2:74" ht="217" customHeight="1"/>
    <row r="45" spans="2:74" s="4" customFormat="1" ht="35" customHeight="1">
      <c r="B45" s="105" t="s">
        <v>95</v>
      </c>
      <c r="C45" s="6"/>
      <c r="D45" s="6"/>
      <c r="E45" s="6"/>
      <c r="F45" s="5"/>
      <c r="G45" s="6"/>
      <c r="H45" s="6"/>
      <c r="I45" s="6"/>
      <c r="J45" s="6"/>
      <c r="K45" s="6"/>
      <c r="L45" s="6"/>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2:74" ht="117" customHeight="1">
      <c r="B46" s="212"/>
      <c r="C46" s="213"/>
      <c r="D46" s="213"/>
      <c r="E46" s="213"/>
      <c r="F46" s="213"/>
      <c r="G46" s="213"/>
      <c r="H46" s="213"/>
      <c r="I46" s="213"/>
      <c r="J46" s="213"/>
      <c r="K46" s="213"/>
      <c r="L46" s="214"/>
    </row>
    <row r="48" spans="2:74" ht="50" customHeight="1">
      <c r="B48" s="223" t="s">
        <v>68</v>
      </c>
      <c r="C48" s="223"/>
      <c r="D48" s="223"/>
      <c r="E48" s="223"/>
      <c r="F48" s="223"/>
      <c r="G48" s="223"/>
      <c r="H48" s="223"/>
      <c r="I48" s="223"/>
      <c r="J48" s="223"/>
      <c r="K48" s="223"/>
      <c r="L48" s="223"/>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BV48"/>
    </row>
  </sheetData>
  <mergeCells count="30">
    <mergeCell ref="B48:L48"/>
    <mergeCell ref="D4:J4"/>
    <mergeCell ref="D5:J5"/>
    <mergeCell ref="D6:J6"/>
    <mergeCell ref="D7:J7"/>
    <mergeCell ref="D8:J8"/>
    <mergeCell ref="E9:G9"/>
    <mergeCell ref="K4:K8"/>
    <mergeCell ref="K9:K10"/>
    <mergeCell ref="L9:L10"/>
    <mergeCell ref="B46:L46"/>
    <mergeCell ref="B4:B8"/>
    <mergeCell ref="AV9:AZ9"/>
    <mergeCell ref="BA9:BE9"/>
    <mergeCell ref="BF9:BJ9"/>
    <mergeCell ref="BK9:BO9"/>
    <mergeCell ref="BP9:BT9"/>
    <mergeCell ref="AQ9:AU9"/>
    <mergeCell ref="W9:AA9"/>
    <mergeCell ref="AB9:AF9"/>
    <mergeCell ref="AG9:AK9"/>
    <mergeCell ref="AL9:AP9"/>
    <mergeCell ref="M9:Q9"/>
    <mergeCell ref="R9:V9"/>
    <mergeCell ref="B9:B10"/>
    <mergeCell ref="H9:H10"/>
    <mergeCell ref="D9:D10"/>
    <mergeCell ref="I9:I10"/>
    <mergeCell ref="J9:J10"/>
    <mergeCell ref="C9:C10"/>
  </mergeCells>
  <conditionalFormatting sqref="L11:L35">
    <cfRule type="dataBar" priority="2">
      <dataBar>
        <cfvo type="percent" val="0"/>
        <cfvo type="percent" val="100"/>
        <color theme="8" tint="0.59999389629810485"/>
      </dataBar>
      <extLst>
        <ext xmlns:x14="http://schemas.microsoft.com/office/spreadsheetml/2009/9/main" uri="{B025F937-C7B1-47D3-B67F-A62EFF666E3E}">
          <x14:id>{7FFFBE04-8F21-1E47-9F0B-B5791F64D616}</x14:id>
        </ext>
      </extLst>
    </cfRule>
  </conditionalFormatting>
  <hyperlinks>
    <hyperlink ref="B48:L48" r:id="rId1" display="CLICK HERE TO CREATE IN SMARTSHEET" xr:uid="{D1C9BE64-62B1-CA41-9583-8AE8AA8C49C6}"/>
  </hyperlinks>
  <pageMargins left="0.3" right="0.3" top="0.3" bottom="0.3" header="0" footer="0"/>
  <pageSetup scale="30" fitToHeight="0" orientation="landscape" horizontalDpi="1200" verticalDpi="1200" r:id="rId2"/>
  <ignoredErrors>
    <ignoredError sqref="B35" numberStoredAsText="1"/>
    <ignoredError sqref="G24 G19 G31" formula="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L11:L35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B1:K39"/>
  <sheetViews>
    <sheetView showGridLines="0" workbookViewId="0">
      <selection activeCell="C3" sqref="C3"/>
    </sheetView>
  </sheetViews>
  <sheetFormatPr baseColWidth="10" defaultColWidth="11" defaultRowHeight="16"/>
  <cols>
    <col min="1" max="1" width="3.33203125" customWidth="1"/>
    <col min="2" max="2" width="13.6640625" customWidth="1"/>
    <col min="3" max="3" width="9.33203125" customWidth="1"/>
    <col min="4" max="4" width="33.5" customWidth="1"/>
    <col min="5" max="5" width="24" customWidth="1"/>
    <col min="6" max="6" width="65.83203125" customWidth="1"/>
    <col min="7" max="7" width="24" customWidth="1"/>
    <col min="8" max="9" width="13.83203125" customWidth="1"/>
    <col min="10" max="10" width="39.1640625" customWidth="1"/>
    <col min="11" max="12" width="3.33203125" customWidth="1"/>
  </cols>
  <sheetData>
    <row r="1" spans="2:11" ht="50" customHeight="1">
      <c r="B1" s="151" t="s">
        <v>107</v>
      </c>
      <c r="C1" s="6"/>
      <c r="D1" s="6"/>
      <c r="E1" s="5"/>
      <c r="F1" s="6"/>
      <c r="G1" s="6"/>
      <c r="H1" s="6"/>
      <c r="I1" s="6"/>
      <c r="J1" s="6"/>
      <c r="K1" s="7"/>
    </row>
    <row r="2" spans="2:11" ht="36" customHeight="1">
      <c r="B2" s="119" t="s">
        <v>109</v>
      </c>
      <c r="C2" s="119" t="s">
        <v>97</v>
      </c>
      <c r="D2" s="119" t="s">
        <v>113</v>
      </c>
      <c r="E2" s="119" t="s">
        <v>78</v>
      </c>
      <c r="F2" s="119" t="s">
        <v>110</v>
      </c>
      <c r="G2" s="119" t="s">
        <v>86</v>
      </c>
      <c r="H2" s="119" t="s">
        <v>108</v>
      </c>
      <c r="I2" s="119" t="s">
        <v>111</v>
      </c>
      <c r="J2" s="119" t="s">
        <v>112</v>
      </c>
      <c r="K2" s="7"/>
    </row>
    <row r="3" spans="2:11" ht="20" customHeight="1">
      <c r="B3" s="137" t="s">
        <v>84</v>
      </c>
      <c r="C3" s="138"/>
      <c r="D3" s="138"/>
      <c r="E3" s="138"/>
      <c r="F3" s="138"/>
      <c r="G3" s="138"/>
      <c r="H3" s="139">
        <v>1</v>
      </c>
      <c r="I3" s="140" t="s">
        <v>81</v>
      </c>
      <c r="J3" s="138"/>
      <c r="K3" s="7"/>
    </row>
    <row r="4" spans="2:11" ht="20" customHeight="1">
      <c r="B4" s="137" t="s">
        <v>82</v>
      </c>
      <c r="C4" s="138"/>
      <c r="D4" s="138"/>
      <c r="E4" s="138"/>
      <c r="F4" s="138"/>
      <c r="G4" s="138"/>
      <c r="H4" s="139">
        <v>2</v>
      </c>
      <c r="I4" s="140" t="s">
        <v>83</v>
      </c>
      <c r="J4" s="138"/>
      <c r="K4" s="7"/>
    </row>
    <row r="5" spans="2:11" ht="20" customHeight="1">
      <c r="B5" s="137" t="s">
        <v>80</v>
      </c>
      <c r="C5" s="138"/>
      <c r="D5" s="138"/>
      <c r="E5" s="138"/>
      <c r="F5" s="138"/>
      <c r="G5" s="138"/>
      <c r="H5" s="139">
        <v>4</v>
      </c>
      <c r="I5" s="140" t="s">
        <v>79</v>
      </c>
      <c r="J5" s="138"/>
      <c r="K5" s="7"/>
    </row>
    <row r="6" spans="2:11" ht="20" customHeight="1">
      <c r="B6" s="137"/>
      <c r="C6" s="138"/>
      <c r="D6" s="138"/>
      <c r="E6" s="138"/>
      <c r="F6" s="138"/>
      <c r="G6" s="138"/>
      <c r="H6" s="139">
        <v>8</v>
      </c>
      <c r="I6" s="140" t="s">
        <v>77</v>
      </c>
      <c r="J6" s="138"/>
      <c r="K6" s="7"/>
    </row>
    <row r="7" spans="2:11" ht="20" customHeight="1">
      <c r="B7" s="137"/>
      <c r="C7" s="138"/>
      <c r="D7" s="138"/>
      <c r="E7" s="138"/>
      <c r="F7" s="138"/>
      <c r="G7" s="138"/>
      <c r="H7" s="139">
        <v>16</v>
      </c>
      <c r="I7" s="140" t="s">
        <v>76</v>
      </c>
      <c r="J7" s="138"/>
      <c r="K7" s="7"/>
    </row>
    <row r="8" spans="2:11" ht="20" customHeight="1">
      <c r="B8" s="137"/>
      <c r="C8" s="138"/>
      <c r="D8" s="138"/>
      <c r="E8" s="138"/>
      <c r="F8" s="138"/>
      <c r="G8" s="138"/>
      <c r="H8" s="139">
        <v>8</v>
      </c>
      <c r="I8" s="140"/>
      <c r="J8" s="138"/>
      <c r="K8" s="7"/>
    </row>
    <row r="9" spans="2:11" ht="20" customHeight="1">
      <c r="B9" s="137"/>
      <c r="C9" s="138"/>
      <c r="D9" s="138"/>
      <c r="E9" s="138"/>
      <c r="F9" s="138"/>
      <c r="G9" s="138"/>
      <c r="H9" s="139">
        <v>24</v>
      </c>
      <c r="I9" s="140"/>
      <c r="J9" s="138"/>
      <c r="K9" s="7"/>
    </row>
    <row r="10" spans="2:11" ht="20" customHeight="1">
      <c r="B10" s="137"/>
      <c r="C10" s="138"/>
      <c r="D10" s="138"/>
      <c r="E10" s="138"/>
      <c r="F10" s="138"/>
      <c r="G10" s="138"/>
      <c r="H10" s="139">
        <v>40</v>
      </c>
      <c r="I10" s="140"/>
      <c r="J10" s="138"/>
      <c r="K10" s="7"/>
    </row>
    <row r="11" spans="2:11" ht="20" customHeight="1">
      <c r="B11" s="137"/>
      <c r="C11" s="138"/>
      <c r="D11" s="138"/>
      <c r="E11" s="138"/>
      <c r="F11" s="138"/>
      <c r="G11" s="138"/>
      <c r="H11" s="139">
        <v>40</v>
      </c>
      <c r="I11" s="140"/>
      <c r="J11" s="138"/>
      <c r="K11" s="7"/>
    </row>
    <row r="12" spans="2:11" ht="20" customHeight="1">
      <c r="B12" s="137"/>
      <c r="C12" s="138"/>
      <c r="D12" s="138"/>
      <c r="E12" s="138"/>
      <c r="F12" s="138"/>
      <c r="G12" s="138"/>
      <c r="H12" s="139">
        <v>80</v>
      </c>
      <c r="I12" s="140"/>
      <c r="J12" s="138"/>
      <c r="K12" s="7"/>
    </row>
    <row r="13" spans="2:11" ht="20" customHeight="1">
      <c r="B13" s="137"/>
      <c r="C13" s="138"/>
      <c r="D13" s="138"/>
      <c r="E13" s="138"/>
      <c r="F13" s="138"/>
      <c r="G13" s="138"/>
      <c r="H13" s="139">
        <v>8</v>
      </c>
      <c r="I13" s="140"/>
      <c r="J13" s="138"/>
      <c r="K13" s="7"/>
    </row>
    <row r="14" spans="2:11" ht="20" customHeight="1">
      <c r="B14" s="137"/>
      <c r="C14" s="138"/>
      <c r="D14" s="138"/>
      <c r="E14" s="138"/>
      <c r="F14" s="138"/>
      <c r="G14" s="138"/>
      <c r="H14" s="139">
        <v>8</v>
      </c>
      <c r="I14" s="140"/>
      <c r="J14" s="138"/>
      <c r="K14" s="7"/>
    </row>
    <row r="15" spans="2:11" ht="20" customHeight="1">
      <c r="B15" s="137"/>
      <c r="C15" s="138"/>
      <c r="D15" s="138"/>
      <c r="E15" s="138"/>
      <c r="F15" s="138"/>
      <c r="G15" s="138"/>
      <c r="H15" s="139">
        <v>8</v>
      </c>
      <c r="I15" s="140"/>
      <c r="J15" s="138"/>
      <c r="K15" s="7"/>
    </row>
    <row r="16" spans="2:11" ht="20" customHeight="1">
      <c r="B16" s="137"/>
      <c r="C16" s="138"/>
      <c r="D16" s="138"/>
      <c r="E16" s="138"/>
      <c r="F16" s="138"/>
      <c r="G16" s="138"/>
      <c r="H16" s="139">
        <v>8</v>
      </c>
      <c r="I16" s="140"/>
      <c r="J16" s="138"/>
      <c r="K16" s="7"/>
    </row>
    <row r="17" spans="2:11" ht="20" customHeight="1">
      <c r="B17" s="137"/>
      <c r="C17" s="138"/>
      <c r="D17" s="138"/>
      <c r="E17" s="138"/>
      <c r="F17" s="138"/>
      <c r="G17" s="138"/>
      <c r="H17" s="139">
        <v>8</v>
      </c>
      <c r="I17" s="140"/>
      <c r="J17" s="138"/>
      <c r="K17" s="7"/>
    </row>
    <row r="18" spans="2:11" ht="20" customHeight="1">
      <c r="B18" s="137"/>
      <c r="C18" s="138"/>
      <c r="D18" s="138"/>
      <c r="E18" s="138"/>
      <c r="F18" s="138"/>
      <c r="G18" s="138"/>
      <c r="H18" s="139">
        <v>8</v>
      </c>
      <c r="I18" s="140"/>
      <c r="J18" s="138"/>
      <c r="K18" s="7"/>
    </row>
    <row r="19" spans="2:11" ht="20" customHeight="1">
      <c r="B19" s="137"/>
      <c r="C19" s="138"/>
      <c r="D19" s="138"/>
      <c r="E19" s="138"/>
      <c r="F19" s="138"/>
      <c r="G19" s="138"/>
      <c r="H19" s="139">
        <v>8</v>
      </c>
      <c r="I19" s="140"/>
      <c r="J19" s="138"/>
      <c r="K19" s="7"/>
    </row>
    <row r="20" spans="2:11" ht="20" customHeight="1">
      <c r="B20" s="137"/>
      <c r="C20" s="138"/>
      <c r="D20" s="138"/>
      <c r="E20" s="138"/>
      <c r="F20" s="138"/>
      <c r="G20" s="138"/>
      <c r="H20" s="139">
        <v>8</v>
      </c>
      <c r="I20" s="140"/>
      <c r="J20" s="138"/>
      <c r="K20" s="7"/>
    </row>
    <row r="21" spans="2:11" ht="20" customHeight="1">
      <c r="B21" s="137"/>
      <c r="C21" s="138"/>
      <c r="D21" s="138"/>
      <c r="E21" s="138"/>
      <c r="F21" s="138"/>
      <c r="G21" s="138"/>
      <c r="H21" s="139">
        <v>8</v>
      </c>
      <c r="I21" s="140"/>
      <c r="J21" s="138"/>
      <c r="K21" s="7"/>
    </row>
    <row r="22" spans="2:11" ht="20" customHeight="1">
      <c r="B22" s="137"/>
      <c r="C22" s="138"/>
      <c r="D22" s="138"/>
      <c r="E22" s="138"/>
      <c r="F22" s="138"/>
      <c r="G22" s="138"/>
      <c r="H22" s="139">
        <v>8</v>
      </c>
      <c r="I22" s="140"/>
      <c r="J22" s="138"/>
      <c r="K22" s="7"/>
    </row>
    <row r="23" spans="2:11" ht="20" customHeight="1">
      <c r="B23" s="137"/>
      <c r="C23" s="138"/>
      <c r="D23" s="138"/>
      <c r="E23" s="138"/>
      <c r="F23" s="138"/>
      <c r="G23" s="138"/>
      <c r="H23" s="139">
        <v>8</v>
      </c>
      <c r="I23" s="140"/>
      <c r="J23" s="138"/>
      <c r="K23" s="7"/>
    </row>
    <row r="24" spans="2:11" ht="20" customHeight="1">
      <c r="B24" s="137"/>
      <c r="C24" s="138"/>
      <c r="D24" s="138"/>
      <c r="E24" s="138"/>
      <c r="F24" s="138"/>
      <c r="G24" s="138"/>
      <c r="H24" s="139">
        <v>8</v>
      </c>
      <c r="I24" s="140"/>
      <c r="J24" s="138"/>
      <c r="K24" s="7"/>
    </row>
    <row r="25" spans="2:11" ht="20" customHeight="1">
      <c r="B25" s="137"/>
      <c r="C25" s="138"/>
      <c r="D25" s="138"/>
      <c r="E25" s="138"/>
      <c r="F25" s="138"/>
      <c r="G25" s="138"/>
      <c r="H25" s="139">
        <v>8</v>
      </c>
      <c r="I25" s="140"/>
      <c r="J25" s="138"/>
      <c r="K25" s="7"/>
    </row>
    <row r="26" spans="2:11" ht="20" customHeight="1">
      <c r="B26" s="137"/>
      <c r="C26" s="138"/>
      <c r="D26" s="138"/>
      <c r="E26" s="138"/>
      <c r="F26" s="138"/>
      <c r="G26" s="138"/>
      <c r="H26" s="139">
        <v>8</v>
      </c>
      <c r="I26" s="140"/>
      <c r="J26" s="138"/>
      <c r="K26" s="7"/>
    </row>
    <row r="27" spans="2:11" ht="20" customHeight="1">
      <c r="B27" s="137"/>
      <c r="C27" s="138"/>
      <c r="D27" s="138"/>
      <c r="E27" s="138"/>
      <c r="F27" s="138"/>
      <c r="G27" s="138"/>
      <c r="H27" s="139">
        <v>8</v>
      </c>
      <c r="I27" s="140"/>
      <c r="J27" s="138"/>
      <c r="K27" s="7"/>
    </row>
    <row r="28" spans="2:11" ht="20" customHeight="1">
      <c r="B28" s="137"/>
      <c r="C28" s="138"/>
      <c r="D28" s="138"/>
      <c r="E28" s="138"/>
      <c r="F28" s="138"/>
      <c r="G28" s="138"/>
      <c r="H28" s="139">
        <v>8</v>
      </c>
      <c r="I28" s="140"/>
      <c r="J28" s="138"/>
      <c r="K28" s="7"/>
    </row>
    <row r="29" spans="2:11" ht="20" customHeight="1">
      <c r="B29" s="137"/>
      <c r="C29" s="138"/>
      <c r="D29" s="138"/>
      <c r="E29" s="138"/>
      <c r="F29" s="138"/>
      <c r="G29" s="138"/>
      <c r="H29" s="139">
        <v>8</v>
      </c>
      <c r="I29" s="140"/>
      <c r="J29" s="138"/>
      <c r="K29" s="7"/>
    </row>
    <row r="30" spans="2:11" ht="20" customHeight="1">
      <c r="B30" s="137"/>
      <c r="C30" s="138"/>
      <c r="D30" s="138"/>
      <c r="E30" s="138"/>
      <c r="F30" s="138"/>
      <c r="G30" s="138"/>
      <c r="H30" s="139">
        <v>8</v>
      </c>
      <c r="I30" s="140"/>
      <c r="J30" s="138"/>
      <c r="K30" s="7"/>
    </row>
    <row r="31" spans="2:11" ht="20" customHeight="1">
      <c r="B31" s="137"/>
      <c r="C31" s="138"/>
      <c r="D31" s="138"/>
      <c r="E31" s="138"/>
      <c r="F31" s="138"/>
      <c r="G31" s="138"/>
      <c r="H31" s="139">
        <v>8</v>
      </c>
      <c r="I31" s="140"/>
      <c r="J31" s="138"/>
      <c r="K31" s="7"/>
    </row>
    <row r="32" spans="2:11" ht="20" customHeight="1">
      <c r="B32" s="137"/>
      <c r="C32" s="138"/>
      <c r="D32" s="138"/>
      <c r="E32" s="138"/>
      <c r="F32" s="138"/>
      <c r="G32" s="138"/>
      <c r="H32" s="139">
        <v>8</v>
      </c>
      <c r="I32" s="140"/>
      <c r="J32" s="138"/>
      <c r="K32" s="7"/>
    </row>
    <row r="33" spans="2:11" ht="20" customHeight="1">
      <c r="B33" s="137"/>
      <c r="C33" s="138"/>
      <c r="D33" s="138"/>
      <c r="E33" s="138"/>
      <c r="F33" s="138"/>
      <c r="G33" s="138"/>
      <c r="H33" s="139">
        <v>8</v>
      </c>
      <c r="I33" s="140"/>
      <c r="J33" s="138"/>
      <c r="K33" s="7"/>
    </row>
    <row r="34" spans="2:11" ht="20" customHeight="1">
      <c r="B34" s="137"/>
      <c r="C34" s="138"/>
      <c r="D34" s="138"/>
      <c r="E34" s="138"/>
      <c r="F34" s="138"/>
      <c r="G34" s="138"/>
      <c r="H34" s="139">
        <v>8</v>
      </c>
      <c r="I34" s="140"/>
      <c r="J34" s="138"/>
      <c r="K34" s="7"/>
    </row>
    <row r="35" spans="2:11" ht="20" customHeight="1">
      <c r="B35" s="137"/>
      <c r="C35" s="138"/>
      <c r="D35" s="138"/>
      <c r="E35" s="138"/>
      <c r="F35" s="138"/>
      <c r="G35" s="138"/>
      <c r="H35" s="139">
        <v>8</v>
      </c>
      <c r="I35" s="140"/>
      <c r="J35" s="138"/>
      <c r="K35" s="7"/>
    </row>
    <row r="36" spans="2:11" ht="20" customHeight="1">
      <c r="B36" s="137"/>
      <c r="C36" s="138"/>
      <c r="D36" s="138"/>
      <c r="E36" s="138"/>
      <c r="F36" s="138"/>
      <c r="G36" s="138"/>
      <c r="H36" s="139">
        <v>8</v>
      </c>
      <c r="I36" s="140"/>
      <c r="J36" s="138"/>
      <c r="K36" s="7"/>
    </row>
    <row r="37" spans="2:11" ht="20" customHeight="1">
      <c r="B37" s="137"/>
      <c r="C37" s="138"/>
      <c r="D37" s="138"/>
      <c r="E37" s="138"/>
      <c r="F37" s="138"/>
      <c r="G37" s="138"/>
      <c r="H37" s="139">
        <v>8</v>
      </c>
      <c r="I37" s="140"/>
      <c r="J37" s="138"/>
      <c r="K37" s="7"/>
    </row>
    <row r="38" spans="2:11" ht="20" customHeight="1">
      <c r="B38" s="137"/>
      <c r="C38" s="138"/>
      <c r="D38" s="138"/>
      <c r="E38" s="138"/>
      <c r="F38" s="138"/>
      <c r="G38" s="138"/>
      <c r="H38" s="139">
        <v>8</v>
      </c>
      <c r="I38" s="140"/>
      <c r="J38" s="138"/>
      <c r="K38" s="7"/>
    </row>
    <row r="39" spans="2:11" ht="20" customHeight="1">
      <c r="B39" s="137"/>
      <c r="C39" s="138"/>
      <c r="D39" s="138"/>
      <c r="E39" s="138"/>
      <c r="F39" s="138"/>
      <c r="G39" s="138"/>
      <c r="H39" s="139">
        <v>8</v>
      </c>
      <c r="I39" s="140"/>
      <c r="J39" s="138"/>
      <c r="K39" s="7"/>
    </row>
  </sheetData>
  <conditionalFormatting sqref="B3:B39">
    <cfRule type="containsText" dxfId="22" priority="10" operator="containsText" text="Low">
      <formula>NOT(ISERROR(SEARCH(("Low"),(B3))))</formula>
    </cfRule>
    <cfRule type="containsText" dxfId="21" priority="11" operator="containsText" text="Medium">
      <formula>NOT(ISERROR(SEARCH(("Medium"),(B3))))</formula>
    </cfRule>
    <cfRule type="containsText" dxfId="20" priority="12" operator="containsText" text="High">
      <formula>NOT(ISERROR(SEARCH(("High"),(B3))))</formula>
    </cfRule>
  </conditionalFormatting>
  <conditionalFormatting sqref="H3:H39">
    <cfRule type="colorScale" priority="1">
      <colorScale>
        <cfvo type="min"/>
        <cfvo type="num" val="50"/>
        <cfvo type="max"/>
        <color theme="0"/>
        <color rgb="FFFFEB84"/>
        <color theme="8" tint="0.39997558519241921"/>
      </colorScale>
    </cfRule>
  </conditionalFormatting>
  <conditionalFormatting sqref="I3:I39">
    <cfRule type="containsText" dxfId="19" priority="5" operator="containsText" text="In Progress">
      <formula>NOT(ISERROR(SEARCH(("In Progress"),(I3))))</formula>
    </cfRule>
    <cfRule type="containsText" dxfId="18" priority="6" operator="containsText" text="To Do">
      <formula>NOT(ISERROR(SEARCH(("To Do"),(I3))))</formula>
    </cfRule>
    <cfRule type="containsText" dxfId="17" priority="7" operator="containsText" text="Done">
      <formula>NOT(ISERROR(SEARCH(("Done"),(I3))))</formula>
    </cfRule>
    <cfRule type="containsText" dxfId="16" priority="8" operator="containsText" text="Review">
      <formula>NOT(ISERROR(SEARCH(("Review"),(I3))))</formula>
    </cfRule>
    <cfRule type="containsText" dxfId="15" priority="9" operator="containsText" text="Blocked">
      <formula>NOT(ISERROR(SEARCH(("Blocked"),(I3))))</formula>
    </cfRule>
  </conditionalFormatting>
  <pageMargins left="0.3" right="0.3" top="0.3" bottom="0.3" header="0" footer="0"/>
  <pageSetup scale="50"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2394CA2D-154B-4975-8E70-E4F6E6635D20}">
          <x14:formula1>
            <xm:f>'Dropdown Keys - DO NOT DELETE'!$B$3:$B$6</xm:f>
          </x14:formula1>
          <xm:sqref>B3:B39</xm:sqref>
        </x14:dataValidation>
        <x14:dataValidation type="list" allowBlank="1" showInputMessage="1" showErrorMessage="1" xr:uid="{BEA7DCC9-61D7-4920-9B2C-D9FF2E01458A}">
          <x14:formula1>
            <xm:f>'Dropdown Keys - DO NOT DELETE'!$D$3:$D$8</xm:f>
          </x14:formula1>
          <xm:sqref>I3:I39</xm:sqref>
        </x14:dataValidation>
        <x14:dataValidation type="list" allowBlank="1" showInputMessage="1" showErrorMessage="1" xr:uid="{51874CDC-BC59-47F4-BEC0-22CB5CD6B1CE}">
          <x14:formula1>
            <xm:f>'Dropdown Keys - DO NOT DELETE'!$F$3:$F$10</xm:f>
          </x14:formula1>
          <xm:sqref>H3:H39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5732-7554-4CBA-B743-E2B0D71EA0E0}">
  <sheetPr>
    <tabColor theme="8" tint="0.59999389629810485"/>
    <pageSetUpPr fitToPage="1"/>
  </sheetPr>
  <dimension ref="B1:K973"/>
  <sheetViews>
    <sheetView showGridLines="0" zoomScaleNormal="100" workbookViewId="0">
      <selection activeCell="D3" sqref="D3:D4"/>
    </sheetView>
  </sheetViews>
  <sheetFormatPr baseColWidth="10" defaultColWidth="12.6640625" defaultRowHeight="15" customHeight="1"/>
  <cols>
    <col min="1" max="1" width="3.33203125" style="106" customWidth="1"/>
    <col min="2" max="6" width="40.6640625" style="106" customWidth="1"/>
    <col min="7" max="7" width="2.83203125" style="106" customWidth="1"/>
    <col min="8" max="8" width="62.1640625" style="106" customWidth="1"/>
    <col min="9" max="9" width="3.33203125" style="106" customWidth="1"/>
    <col min="10" max="11" width="22.6640625" style="106" customWidth="1"/>
    <col min="12" max="18" width="7.6640625" style="106" customWidth="1"/>
    <col min="19" max="16384" width="12.6640625" style="106"/>
  </cols>
  <sheetData>
    <row r="1" spans="2:11" ht="50" customHeight="1" thickBot="1">
      <c r="B1" s="150" t="s">
        <v>114</v>
      </c>
      <c r="C1" s="215" t="s">
        <v>119</v>
      </c>
      <c r="D1" s="215"/>
      <c r="E1" s="144"/>
      <c r="F1" s="144"/>
      <c r="G1" s="143"/>
      <c r="H1" s="153" t="s">
        <v>120</v>
      </c>
    </row>
    <row r="2" spans="2:11" ht="27" customHeight="1">
      <c r="B2" s="145" t="s">
        <v>115</v>
      </c>
      <c r="C2" s="146" t="s">
        <v>54</v>
      </c>
      <c r="D2" s="147" t="s">
        <v>116</v>
      </c>
      <c r="E2" s="148" t="s">
        <v>117</v>
      </c>
      <c r="F2" s="149" t="s">
        <v>118</v>
      </c>
      <c r="H2" s="154" t="s">
        <v>112</v>
      </c>
      <c r="I2" s="152"/>
      <c r="J2" s="152"/>
      <c r="K2" s="152"/>
    </row>
    <row r="3" spans="2:11" ht="300" customHeight="1">
      <c r="B3" s="218"/>
      <c r="C3" s="220"/>
      <c r="D3" s="220"/>
      <c r="E3" s="220"/>
      <c r="F3" s="216"/>
      <c r="H3" s="216"/>
    </row>
    <row r="4" spans="2:11" ht="300" customHeight="1">
      <c r="B4" s="219"/>
      <c r="C4" s="221"/>
      <c r="D4" s="221"/>
      <c r="E4" s="221"/>
      <c r="F4" s="217"/>
      <c r="H4" s="217"/>
    </row>
    <row r="5" spans="2:11" ht="21.75" customHeight="1">
      <c r="B5" s="142"/>
      <c r="C5" s="142"/>
      <c r="D5" s="142"/>
      <c r="E5" s="142"/>
      <c r="F5" s="142"/>
      <c r="H5" s="142"/>
    </row>
    <row r="6" spans="2:11" ht="21.75" customHeight="1"/>
    <row r="7" spans="2:11" ht="21.75" customHeight="1"/>
    <row r="8" spans="2:11" ht="15.75" customHeight="1"/>
    <row r="9" spans="2:11" ht="15.75" customHeight="1"/>
    <row r="10" spans="2:11" ht="15.75" customHeight="1"/>
    <row r="11" spans="2:11" ht="15.75" customHeight="1"/>
    <row r="12" spans="2:11" ht="15.75" customHeight="1"/>
    <row r="13" spans="2:11" ht="15.75" customHeight="1"/>
    <row r="14" spans="2:11" ht="15.75" customHeight="1"/>
    <row r="15" spans="2:11" ht="15.75" customHeight="1"/>
    <row r="16" spans="2: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sheetData>
  <mergeCells count="7">
    <mergeCell ref="C1:D1"/>
    <mergeCell ref="H3:H4"/>
    <mergeCell ref="B3:B4"/>
    <mergeCell ref="C3:C4"/>
    <mergeCell ref="D3:D4"/>
    <mergeCell ref="E3:E4"/>
    <mergeCell ref="F3:F4"/>
  </mergeCells>
  <conditionalFormatting sqref="B3">
    <cfRule type="containsText" dxfId="14" priority="1" operator="containsText" text="Update">
      <formula>NOT(ISERROR(SEARCH(("Update"),(B3))))</formula>
    </cfRule>
    <cfRule type="containsText" dxfId="13" priority="2" operator="containsText" text="Task">
      <formula>NOT(ISERROR(SEARCH(("Task"),(B3))))</formula>
    </cfRule>
    <cfRule type="containsText" dxfId="12" priority="3" operator="containsText" text="Content">
      <formula>NOT(ISERROR(SEARCH(("Content"),(B3))))</formula>
    </cfRule>
    <cfRule type="containsText" dxfId="11" priority="4" operator="containsText" text="Feature">
      <formula>NOT(ISERROR(SEARCH(("Feature"),(B3))))</formula>
    </cfRule>
    <cfRule type="containsText" dxfId="10" priority="5" operator="containsText" text="Research">
      <formula>NOT(ISERROR(SEARCH(("Research"),(B3))))</formula>
    </cfRule>
  </conditionalFormatting>
  <pageMargins left="0.7" right="0.7" top="0.75" bottom="0.75" header="0" footer="0"/>
  <pageSetup paperSize="3"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EF0D-9BC7-4E35-AD5D-1CA6F4ED545D}">
  <sheetPr>
    <tabColor theme="4" tint="0.59999389629810485"/>
    <pageSetUpPr fitToPage="1"/>
  </sheetPr>
  <dimension ref="A1:G24"/>
  <sheetViews>
    <sheetView showGridLines="0" zoomScaleNormal="100" zoomScalePageLayoutView="80" workbookViewId="0">
      <selection activeCell="B3" sqref="B3"/>
    </sheetView>
  </sheetViews>
  <sheetFormatPr baseColWidth="10" defaultColWidth="10.83203125" defaultRowHeight="16"/>
  <cols>
    <col min="1" max="1" width="3.33203125" style="1" customWidth="1"/>
    <col min="2" max="4" width="40.6640625" style="1" customWidth="1"/>
    <col min="5" max="5" width="3.33203125" style="1" customWidth="1"/>
    <col min="6" max="16384" width="10.83203125" style="1"/>
  </cols>
  <sheetData>
    <row r="1" spans="2:5" s="163" customFormat="1" ht="50" customHeight="1">
      <c r="B1" s="222" t="s">
        <v>123</v>
      </c>
      <c r="C1" s="222"/>
      <c r="D1" s="222"/>
    </row>
    <row r="2" spans="2:5" s="160" customFormat="1" ht="32" customHeight="1">
      <c r="B2" s="162" t="s">
        <v>122</v>
      </c>
      <c r="C2" s="162" t="s">
        <v>121</v>
      </c>
      <c r="D2" s="162" t="s">
        <v>112</v>
      </c>
      <c r="E2" s="161"/>
    </row>
    <row r="3" spans="2:5" s="157" customFormat="1" ht="22" customHeight="1">
      <c r="B3" s="158"/>
      <c r="C3" s="158"/>
      <c r="D3" s="158"/>
    </row>
    <row r="4" spans="2:5" s="157" customFormat="1" ht="22" customHeight="1">
      <c r="B4" s="158"/>
      <c r="C4" s="158"/>
      <c r="D4" s="158"/>
    </row>
    <row r="5" spans="2:5" s="157" customFormat="1" ht="22" customHeight="1">
      <c r="B5" s="158"/>
      <c r="C5" s="158"/>
      <c r="D5" s="158"/>
    </row>
    <row r="6" spans="2:5" s="157" customFormat="1" ht="22" customHeight="1">
      <c r="B6" s="158"/>
      <c r="C6" s="158"/>
      <c r="D6" s="158"/>
    </row>
    <row r="7" spans="2:5" s="157" customFormat="1" ht="22" customHeight="1">
      <c r="B7" s="158"/>
      <c r="C7" s="158"/>
      <c r="D7" s="159"/>
    </row>
    <row r="8" spans="2:5" s="157" customFormat="1" ht="22" customHeight="1">
      <c r="B8" s="158"/>
      <c r="C8" s="158"/>
      <c r="D8" s="159"/>
    </row>
    <row r="9" spans="2:5" s="157" customFormat="1" ht="22" customHeight="1">
      <c r="B9" s="158"/>
      <c r="C9" s="158"/>
      <c r="D9" s="158"/>
    </row>
    <row r="10" spans="2:5" s="157" customFormat="1" ht="22" customHeight="1">
      <c r="B10" s="158"/>
      <c r="C10" s="158"/>
      <c r="D10" s="158"/>
    </row>
    <row r="11" spans="2:5" s="157" customFormat="1" ht="22" customHeight="1">
      <c r="B11" s="158"/>
      <c r="C11" s="158"/>
      <c r="D11" s="159"/>
    </row>
    <row r="12" spans="2:5" s="157" customFormat="1" ht="22" customHeight="1">
      <c r="B12" s="158"/>
      <c r="C12" s="158"/>
      <c r="D12" s="158"/>
    </row>
    <row r="13" spans="2:5" s="157" customFormat="1" ht="22" customHeight="1">
      <c r="B13" s="158"/>
      <c r="C13" s="158"/>
      <c r="D13" s="158"/>
    </row>
    <row r="14" spans="2:5" s="157" customFormat="1" ht="22" customHeight="1">
      <c r="B14" s="158"/>
      <c r="C14" s="158"/>
      <c r="D14" s="158"/>
    </row>
    <row r="15" spans="2:5" s="157" customFormat="1" ht="22" customHeight="1">
      <c r="B15" s="158"/>
      <c r="C15" s="158"/>
      <c r="D15" s="158"/>
    </row>
    <row r="16" spans="2:5" s="157" customFormat="1" ht="22" customHeight="1">
      <c r="B16" s="158"/>
      <c r="C16" s="158"/>
      <c r="D16" s="158"/>
    </row>
    <row r="17" spans="1:7" s="157" customFormat="1" ht="22" customHeight="1">
      <c r="B17" s="158"/>
      <c r="C17" s="158"/>
      <c r="D17" s="158"/>
    </row>
    <row r="18" spans="1:7" s="157" customFormat="1" ht="22" customHeight="1">
      <c r="B18" s="158"/>
      <c r="C18" s="158"/>
      <c r="D18" s="158"/>
    </row>
    <row r="19" spans="1:7" s="157" customFormat="1" ht="22" customHeight="1">
      <c r="B19" s="158"/>
      <c r="C19" s="158"/>
      <c r="D19" s="158"/>
    </row>
    <row r="20" spans="1:7" s="157" customFormat="1" ht="22" customHeight="1">
      <c r="B20" s="158"/>
      <c r="C20" s="158"/>
      <c r="D20" s="158"/>
    </row>
    <row r="21" spans="1:7" s="157" customFormat="1" ht="22" customHeight="1">
      <c r="B21" s="158"/>
      <c r="C21" s="158"/>
      <c r="D21" s="158"/>
    </row>
    <row r="22" spans="1:7" s="157" customFormat="1" ht="22" customHeight="1">
      <c r="B22" s="158"/>
      <c r="C22" s="158"/>
      <c r="D22" s="158"/>
    </row>
    <row r="23" spans="1:7" ht="18" customHeight="1">
      <c r="A23" s="157"/>
      <c r="B23" s="157"/>
      <c r="C23" s="157"/>
      <c r="D23" s="157"/>
      <c r="E23" s="157"/>
      <c r="F23" s="157"/>
      <c r="G23" s="156"/>
    </row>
    <row r="24" spans="1:7">
      <c r="B24" s="155"/>
    </row>
  </sheetData>
  <mergeCells count="1">
    <mergeCell ref="B1:D1"/>
  </mergeCells>
  <conditionalFormatting sqref="B3:D22">
    <cfRule type="expression" dxfId="9" priority="1">
      <formula>#REF!="YES"</formula>
    </cfRule>
    <cfRule type="expression" dxfId="8"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DC926-D9AD-4E40-BDB5-895E85906502}">
  <sheetPr>
    <tabColor rgb="FFD0CECE"/>
  </sheetPr>
  <dimension ref="B1:F999"/>
  <sheetViews>
    <sheetView showGridLines="0" workbookViewId="0">
      <selection activeCell="H40" sqref="H40"/>
    </sheetView>
  </sheetViews>
  <sheetFormatPr baseColWidth="10" defaultColWidth="12.6640625" defaultRowHeight="15" customHeight="1"/>
  <cols>
    <col min="1" max="1" width="2.83203125" style="106" customWidth="1"/>
    <col min="2" max="2" width="19.83203125" style="106" customWidth="1"/>
    <col min="3" max="3" width="2.83203125" style="106" customWidth="1"/>
    <col min="4" max="4" width="19.83203125" style="106" customWidth="1"/>
    <col min="5" max="5" width="2.83203125" style="106" customWidth="1"/>
    <col min="6" max="6" width="17.1640625" customWidth="1"/>
    <col min="7" max="7" width="2.6640625" style="106" customWidth="1"/>
    <col min="8" max="24" width="7.6640625" style="106" customWidth="1"/>
    <col min="25" max="16384" width="12.6640625" style="106"/>
  </cols>
  <sheetData>
    <row r="1" spans="2:6" ht="34.5" customHeight="1" thickBot="1">
      <c r="B1" s="116" t="s">
        <v>85</v>
      </c>
      <c r="C1" s="115"/>
      <c r="D1" s="115"/>
      <c r="E1" s="115"/>
      <c r="F1" s="7"/>
    </row>
    <row r="2" spans="2:6" ht="33.75" customHeight="1">
      <c r="B2" s="134" t="s">
        <v>52</v>
      </c>
      <c r="D2" s="134" t="s">
        <v>53</v>
      </c>
      <c r="F2" s="134" t="s">
        <v>108</v>
      </c>
    </row>
    <row r="3" spans="2:6" ht="32" customHeight="1">
      <c r="B3" s="114" t="s">
        <v>84</v>
      </c>
      <c r="D3" s="113" t="s">
        <v>83</v>
      </c>
      <c r="F3" s="51">
        <v>1</v>
      </c>
    </row>
    <row r="4" spans="2:6" ht="32" customHeight="1">
      <c r="B4" s="112" t="s">
        <v>82</v>
      </c>
      <c r="D4" s="111" t="s">
        <v>81</v>
      </c>
      <c r="F4" s="51">
        <v>2</v>
      </c>
    </row>
    <row r="5" spans="2:6" ht="32" customHeight="1">
      <c r="B5" s="112" t="s">
        <v>80</v>
      </c>
      <c r="D5" s="111" t="s">
        <v>79</v>
      </c>
      <c r="F5" s="51">
        <v>4</v>
      </c>
    </row>
    <row r="6" spans="2:6" ht="32" customHeight="1">
      <c r="B6" s="109"/>
      <c r="D6" s="108" t="s">
        <v>77</v>
      </c>
      <c r="F6" s="51">
        <v>8</v>
      </c>
    </row>
    <row r="7" spans="2:6" ht="32" customHeight="1">
      <c r="B7" s="107"/>
      <c r="D7" s="110" t="s">
        <v>76</v>
      </c>
      <c r="F7" s="51">
        <v>16</v>
      </c>
    </row>
    <row r="8" spans="2:6" ht="32" customHeight="1">
      <c r="B8" s="107"/>
      <c r="D8" s="108"/>
      <c r="F8" s="51">
        <v>24</v>
      </c>
    </row>
    <row r="9" spans="2:6" ht="32" customHeight="1">
      <c r="B9" s="107"/>
      <c r="D9" s="107"/>
      <c r="F9" s="51">
        <v>40</v>
      </c>
    </row>
    <row r="10" spans="2:6" ht="32" customHeight="1" thickBot="1">
      <c r="B10" s="107"/>
      <c r="D10" s="107"/>
      <c r="F10" s="52">
        <v>80</v>
      </c>
    </row>
    <row r="11" spans="2:6" ht="16">
      <c r="B11" s="107"/>
      <c r="D11" s="107"/>
      <c r="F11" s="7"/>
    </row>
    <row r="12" spans="2:6" ht="16">
      <c r="B12" s="107"/>
      <c r="D12" s="107"/>
      <c r="F12" s="7"/>
    </row>
    <row r="13" spans="2:6" ht="16">
      <c r="B13" s="107"/>
      <c r="D13" s="107"/>
      <c r="F13" s="7"/>
    </row>
    <row r="14" spans="2:6" ht="16">
      <c r="B14" s="107"/>
      <c r="D14" s="107"/>
      <c r="F14" s="7"/>
    </row>
    <row r="15" spans="2:6" ht="15" customHeight="1">
      <c r="F15" s="7"/>
    </row>
    <row r="16" spans="2:6" ht="15" customHeight="1">
      <c r="F16" s="7"/>
    </row>
    <row r="17" spans="6:6" ht="15" customHeight="1">
      <c r="F17" s="7"/>
    </row>
    <row r="18" spans="6:6" ht="15" customHeight="1">
      <c r="F18" s="7"/>
    </row>
    <row r="19" spans="6:6" ht="15" customHeight="1">
      <c r="F19" s="7"/>
    </row>
    <row r="20" spans="6:6" ht="15.75" customHeight="1">
      <c r="F20" s="7"/>
    </row>
    <row r="21" spans="6:6" ht="15.75" customHeight="1">
      <c r="F21" s="7"/>
    </row>
    <row r="22" spans="6:6" ht="15.75" customHeight="1">
      <c r="F22" s="7"/>
    </row>
    <row r="23" spans="6:6" ht="15.75" customHeight="1">
      <c r="F23" s="7"/>
    </row>
    <row r="24" spans="6:6" ht="15.75" customHeight="1">
      <c r="F24" s="7"/>
    </row>
    <row r="25" spans="6:6" ht="15.75" customHeight="1">
      <c r="F25" s="7"/>
    </row>
    <row r="26" spans="6:6" ht="15.75" customHeight="1">
      <c r="F26" s="7"/>
    </row>
    <row r="27" spans="6:6" ht="15.75" customHeight="1">
      <c r="F27" s="7"/>
    </row>
    <row r="28" spans="6:6" ht="15.75" customHeight="1">
      <c r="F28" s="7"/>
    </row>
    <row r="29" spans="6:6" ht="15.75" customHeight="1">
      <c r="F29" s="7"/>
    </row>
    <row r="30" spans="6:6" ht="15.75" customHeight="1">
      <c r="F30" s="7"/>
    </row>
    <row r="31" spans="6:6" ht="15.75" customHeight="1">
      <c r="F31" s="7"/>
    </row>
    <row r="32" spans="6:6" ht="15.75" customHeight="1">
      <c r="F32" s="7"/>
    </row>
    <row r="33" spans="6:6" ht="15.75" customHeight="1">
      <c r="F33" s="7"/>
    </row>
    <row r="34" spans="6:6" ht="15.75" customHeight="1">
      <c r="F34" s="7"/>
    </row>
    <row r="35" spans="6:6" ht="15.75" customHeight="1">
      <c r="F35" s="7"/>
    </row>
    <row r="36" spans="6:6" ht="15.75" customHeight="1">
      <c r="F36" s="7"/>
    </row>
    <row r="37" spans="6:6" ht="15.75" customHeight="1">
      <c r="F37" s="7"/>
    </row>
    <row r="38" spans="6:6" ht="15.75" customHeight="1">
      <c r="F38" s="7"/>
    </row>
    <row r="39" spans="6:6" ht="15.75" customHeight="1"/>
    <row r="40" spans="6:6" ht="15.75" customHeight="1"/>
    <row r="41" spans="6:6" ht="15.75" customHeight="1"/>
    <row r="42" spans="6:6" ht="15.75" customHeight="1"/>
    <row r="43" spans="6:6" ht="15.75" customHeight="1"/>
    <row r="44" spans="6:6" ht="15.75" customHeight="1"/>
    <row r="45" spans="6:6" ht="15.75" customHeight="1"/>
    <row r="46" spans="6:6" ht="15.75" customHeight="1"/>
    <row r="47" spans="6:6" ht="15.75" customHeight="1"/>
    <row r="48" spans="6: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conditionalFormatting sqref="B3:B6">
    <cfRule type="containsText" dxfId="7" priority="7" operator="containsText" text="Low">
      <formula>NOT(ISERROR(SEARCH(("Low"),(B3))))</formula>
    </cfRule>
    <cfRule type="containsText" dxfId="6" priority="8" operator="containsText" text="Medium">
      <formula>NOT(ISERROR(SEARCH(("Medium"),(B3))))</formula>
    </cfRule>
    <cfRule type="containsText" dxfId="5" priority="9" operator="containsText" text="High">
      <formula>NOT(ISERROR(SEARCH(("High"),(B3))))</formula>
    </cfRule>
  </conditionalFormatting>
  <conditionalFormatting sqref="D3:D7">
    <cfRule type="containsText" dxfId="4" priority="10" operator="containsText" text="In Progress">
      <formula>NOT(ISERROR(SEARCH(("In Progress"),(D3))))</formula>
    </cfRule>
    <cfRule type="containsText" dxfId="3" priority="11" operator="containsText" text="To Do">
      <formula>NOT(ISERROR(SEARCH(("To Do"),(D3))))</formula>
    </cfRule>
    <cfRule type="containsText" dxfId="2" priority="12" operator="containsText" text="Done">
      <formula>NOT(ISERROR(SEARCH(("Done"),(D3))))</formula>
    </cfRule>
    <cfRule type="containsText" dxfId="1" priority="13" operator="containsText" text="Review">
      <formula>NOT(ISERROR(SEARCH(("Review"),(D3))))</formula>
    </cfRule>
    <cfRule type="containsText" dxfId="0" priority="14" operator="containsText" text="Blocked">
      <formula>NOT(ISERROR(SEARCH(("Blocked"),(D3))))</formula>
    </cfRule>
  </conditionalFormatting>
  <conditionalFormatting sqref="F3:F10">
    <cfRule type="colorScale" priority="1">
      <colorScale>
        <cfvo type="min"/>
        <cfvo type="num" val="50"/>
        <cfvo type="max"/>
        <color theme="0"/>
        <color rgb="FFFFEB84"/>
        <color theme="8" tint="0.39997558519241921"/>
      </colorScale>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66" sqref="B66"/>
    </sheetView>
  </sheetViews>
  <sheetFormatPr baseColWidth="10" defaultColWidth="10.83203125" defaultRowHeight="15"/>
  <cols>
    <col min="1" max="1" width="3.33203125" style="99" customWidth="1"/>
    <col min="2" max="2" width="88.33203125" style="99" customWidth="1"/>
    <col min="3" max="16384" width="10.83203125" style="99"/>
  </cols>
  <sheetData>
    <row r="1" spans="2:2" ht="20" customHeight="1"/>
    <row r="2" spans="2:2" ht="105" customHeight="1">
      <c r="B2" s="100" t="s">
        <v>72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Agile Production Scheduling</vt:lpstr>
      <vt:lpstr>Backlog</vt:lpstr>
      <vt:lpstr>Kanban and Stand-Up Notes</vt:lpstr>
      <vt:lpstr>Capacity Planning</vt:lpstr>
      <vt:lpstr>Dropdown Keys - DO NOT DELETE</vt:lpstr>
      <vt:lpstr>- Disclaimer -</vt:lpstr>
      <vt:lpstr>'Agile Production Scheduling'!Print_Area</vt:lpstr>
      <vt:lpstr>Backlog!Print_Area</vt:lpstr>
      <vt:lpstr>'Capacity Planning'!Print_Area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2024-09-15T02:51:07Z</cp:lastPrinted>
  <dcterms:created xsi:type="dcterms:W3CDTF">2016-03-21T16:06:55Z</dcterms:created>
  <dcterms:modified xsi:type="dcterms:W3CDTF">2024-09-28T05:25:15Z</dcterms:modified>
</cp:coreProperties>
</file>